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8_{4B4E7E23-9A5F-47E2-B8DC-5969E25E6677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F32" i="1" l="1"/>
  <c r="GG17" i="1" s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28" i="1" l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B16" i="1"/>
  <c r="GC16" i="1"/>
  <c r="GD16" i="1"/>
  <c r="GC17" i="1"/>
  <c r="GD17" i="1"/>
  <c r="FV32" i="1"/>
  <c r="GB21" i="1"/>
  <c r="GB29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/>
  <c r="GC13" i="1"/>
  <c r="GD13" i="1"/>
  <c r="GC12" i="1"/>
  <c r="GD12" i="1"/>
  <c r="GC10" i="1"/>
  <c r="GD10" i="1"/>
  <c r="GC9" i="1"/>
  <c r="GD9" i="1"/>
  <c r="GC8" i="1"/>
  <c r="GD8" i="1"/>
  <c r="GC7" i="1"/>
  <c r="GD7" i="1"/>
  <c r="FQ32" i="1"/>
  <c r="FR17" i="1" s="1"/>
  <c r="FW2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 s="1"/>
  <c r="FX14" i="1"/>
  <c r="FY14" i="1"/>
  <c r="FX13" i="1"/>
  <c r="FY13" i="1" s="1"/>
  <c r="FX12" i="1"/>
  <c r="FY12" i="1"/>
  <c r="FX10" i="1"/>
  <c r="FY10" i="1" s="1"/>
  <c r="FX9" i="1"/>
  <c r="FY9" i="1"/>
  <c r="FX8" i="1"/>
  <c r="FY8" i="1"/>
  <c r="FX7" i="1"/>
  <c r="FY7" i="1"/>
  <c r="FP32" i="1"/>
  <c r="FL32" i="1"/>
  <c r="FM20" i="1" s="1"/>
  <c r="FR9" i="1"/>
  <c r="FR13" i="1"/>
  <c r="FR16" i="1"/>
  <c r="FR23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 s="1"/>
  <c r="FS13" i="1"/>
  <c r="FT13" i="1"/>
  <c r="FS12" i="1"/>
  <c r="FT12" i="1"/>
  <c r="FS10" i="1"/>
  <c r="FT10" i="1"/>
  <c r="FS9" i="1"/>
  <c r="FT9" i="1"/>
  <c r="FS8" i="1"/>
  <c r="FT8" i="1"/>
  <c r="FS7" i="1"/>
  <c r="FT7" i="1"/>
  <c r="FM31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M25" i="1"/>
  <c r="FN24" i="1"/>
  <c r="FO24" i="1"/>
  <c r="FM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/>
  <c r="FN16" i="1"/>
  <c r="FO16" i="1" s="1"/>
  <c r="FN14" i="1"/>
  <c r="FO14" i="1"/>
  <c r="FN13" i="1"/>
  <c r="FO13" i="1" s="1"/>
  <c r="FN12" i="1"/>
  <c r="FO12" i="1"/>
  <c r="FN10" i="1"/>
  <c r="FO10" i="1" s="1"/>
  <c r="FN9" i="1"/>
  <c r="FO9" i="1"/>
  <c r="FO8" i="1"/>
  <c r="FN8" i="1"/>
  <c r="FM8" i="1"/>
  <c r="FN7" i="1"/>
  <c r="FO7" i="1"/>
  <c r="FM10" i="1"/>
  <c r="FM16" i="1"/>
  <c r="FM17" i="1"/>
  <c r="FM28" i="1"/>
  <c r="FM12" i="1"/>
  <c r="FM29" i="1"/>
  <c r="FM30" i="1"/>
  <c r="FM22" i="1"/>
  <c r="FM13" i="1"/>
  <c r="FM19" i="1"/>
  <c r="FM23" i="1"/>
  <c r="FM27" i="1"/>
  <c r="FA32" i="1"/>
  <c r="FB32" i="1"/>
  <c r="FI32" i="1" s="1"/>
  <c r="FJ32" i="1" s="1"/>
  <c r="FG32" i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/>
  <c r="FI14" i="1"/>
  <c r="FJ14" i="1"/>
  <c r="FI13" i="1"/>
  <c r="FJ13" i="1"/>
  <c r="FI12" i="1"/>
  <c r="FJ12" i="1" s="1"/>
  <c r="FI10" i="1"/>
  <c r="FJ10" i="1"/>
  <c r="FI9" i="1"/>
  <c r="FJ9" i="1"/>
  <c r="FI8" i="1"/>
  <c r="FJ8" i="1"/>
  <c r="FI7" i="1"/>
  <c r="FJ7" i="1"/>
  <c r="FH31" i="1"/>
  <c r="FN32" i="1"/>
  <c r="FO32" i="1" s="1"/>
  <c r="FH8" i="1"/>
  <c r="FH17" i="1"/>
  <c r="FH28" i="1"/>
  <c r="FH10" i="1"/>
  <c r="FH23" i="1"/>
  <c r="FH13" i="1"/>
  <c r="FH18" i="1"/>
  <c r="FH7" i="1"/>
  <c r="FH20" i="1"/>
  <c r="FH25" i="1"/>
  <c r="FH26" i="1"/>
  <c r="FH21" i="1"/>
  <c r="FH29" i="1"/>
  <c r="FH24" i="1"/>
  <c r="FH19" i="1"/>
  <c r="FH27" i="1"/>
  <c r="FH12" i="1"/>
  <c r="FH16" i="1"/>
  <c r="FH9" i="1"/>
  <c r="FH22" i="1"/>
  <c r="FH30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/>
  <c r="FD16" i="1"/>
  <c r="FE16" i="1" s="1"/>
  <c r="FD14" i="1"/>
  <c r="FE14" i="1"/>
  <c r="FD13" i="1"/>
  <c r="FE13" i="1"/>
  <c r="FD12" i="1"/>
  <c r="FE12" i="1"/>
  <c r="FD10" i="1"/>
  <c r="FE10" i="1" s="1"/>
  <c r="FD9" i="1"/>
  <c r="FE9" i="1"/>
  <c r="FD8" i="1"/>
  <c r="FE8" i="1"/>
  <c r="FD7" i="1"/>
  <c r="FE7" i="1"/>
  <c r="FC16" i="1"/>
  <c r="FC23" i="1"/>
  <c r="FC29" i="1"/>
  <c r="FC17" i="1"/>
  <c r="FC24" i="1"/>
  <c r="FC30" i="1"/>
  <c r="FC27" i="1"/>
  <c r="FC12" i="1"/>
  <c r="FC21" i="1"/>
  <c r="FC10" i="1"/>
  <c r="FC31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/>
  <c r="EY14" i="1"/>
  <c r="EZ14" i="1" s="1"/>
  <c r="EY13" i="1"/>
  <c r="EZ13" i="1"/>
  <c r="EY12" i="1"/>
  <c r="EZ12" i="1"/>
  <c r="EY10" i="1"/>
  <c r="EZ10" i="1"/>
  <c r="EY9" i="1"/>
  <c r="EZ9" i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/>
  <c r="CG14" i="1"/>
  <c r="CH14" i="1" s="1"/>
  <c r="CG13" i="1"/>
  <c r="CH13" i="1"/>
  <c r="CG12" i="1"/>
  <c r="CH12" i="1" s="1"/>
  <c r="CG10" i="1"/>
  <c r="CH10" i="1"/>
  <c r="CG9" i="1"/>
  <c r="CH9" i="1"/>
  <c r="CG8" i="1"/>
  <c r="CH8" i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/>
  <c r="CB14" i="1"/>
  <c r="CC14" i="1"/>
  <c r="CB13" i="1"/>
  <c r="CC13" i="1"/>
  <c r="CB12" i="1"/>
  <c r="CC12" i="1" s="1"/>
  <c r="CB10" i="1"/>
  <c r="CC10" i="1"/>
  <c r="CB9" i="1"/>
  <c r="CC9" i="1"/>
  <c r="CB8" i="1"/>
  <c r="CC8" i="1"/>
  <c r="CB7" i="1"/>
  <c r="CC7" i="1"/>
  <c r="EO12" i="1"/>
  <c r="EP12" i="1"/>
  <c r="EO10" i="1"/>
  <c r="EP10" i="1"/>
  <c r="EO9" i="1"/>
  <c r="EP9" i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/>
  <c r="EO13" i="1"/>
  <c r="EP13" i="1" s="1"/>
  <c r="EG32" i="1"/>
  <c r="EH32" i="1"/>
  <c r="EI28" i="1" s="1"/>
  <c r="EI21" i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/>
  <c r="EJ16" i="1"/>
  <c r="EK16" i="1"/>
  <c r="EJ14" i="1"/>
  <c r="EK14" i="1"/>
  <c r="EJ13" i="1"/>
  <c r="EK13" i="1" s="1"/>
  <c r="EJ12" i="1"/>
  <c r="EK12" i="1"/>
  <c r="EJ10" i="1"/>
  <c r="EK10" i="1"/>
  <c r="EJ9" i="1"/>
  <c r="EK9" i="1"/>
  <c r="EJ8" i="1"/>
  <c r="EK8" i="1"/>
  <c r="CA16" i="1"/>
  <c r="CA20" i="1"/>
  <c r="CA30" i="1"/>
  <c r="CA25" i="1"/>
  <c r="CA10" i="1"/>
  <c r="CA21" i="1"/>
  <c r="EI29" i="1"/>
  <c r="EI19" i="1"/>
  <c r="EI27" i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/>
  <c r="ET16" i="1"/>
  <c r="EU16" i="1"/>
  <c r="ET14" i="1"/>
  <c r="EU14" i="1" s="1"/>
  <c r="ET13" i="1"/>
  <c r="EU13" i="1"/>
  <c r="ET12" i="1"/>
  <c r="EU12" i="1" s="1"/>
  <c r="ET10" i="1"/>
  <c r="EU10" i="1"/>
  <c r="ET9" i="1"/>
  <c r="EU9" i="1"/>
  <c r="ET8" i="1"/>
  <c r="EU8" i="1"/>
  <c r="EU7" i="1"/>
  <c r="ES16" i="1"/>
  <c r="ES7" i="1"/>
  <c r="ES10" i="1"/>
  <c r="ES21" i="1"/>
  <c r="ES29" i="1"/>
  <c r="ES12" i="1"/>
  <c r="ES8" i="1"/>
  <c r="ES9" i="1"/>
  <c r="ES28" i="1"/>
  <c r="ES19" i="1"/>
  <c r="ES31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/>
  <c r="EE13" i="1"/>
  <c r="EF13" i="1" s="1"/>
  <c r="EE12" i="1"/>
  <c r="EF12" i="1"/>
  <c r="EE10" i="1"/>
  <c r="EF10" i="1" s="1"/>
  <c r="EE9" i="1"/>
  <c r="EF9" i="1"/>
  <c r="EE8" i="1"/>
  <c r="EF8" i="1"/>
  <c r="EF7" i="1"/>
  <c r="EN10" i="1"/>
  <c r="EN31" i="1"/>
  <c r="EN30" i="1"/>
  <c r="EN27" i="1"/>
  <c r="EN29" i="1"/>
  <c r="EN17" i="1"/>
  <c r="EN20" i="1"/>
  <c r="EN26" i="1"/>
  <c r="EN16" i="1"/>
  <c r="EN25" i="1"/>
  <c r="EN13" i="1"/>
  <c r="EN8" i="1"/>
  <c r="EN18" i="1"/>
  <c r="EN24" i="1"/>
  <c r="EN12" i="1"/>
  <c r="EN22" i="1"/>
  <c r="EN19" i="1"/>
  <c r="EN9" i="1"/>
  <c r="ED29" i="1"/>
  <c r="ED19" i="1"/>
  <c r="ED8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/>
  <c r="DZ16" i="1"/>
  <c r="EA16" i="1"/>
  <c r="DZ14" i="1"/>
  <c r="EA14" i="1"/>
  <c r="DZ13" i="1"/>
  <c r="EA13" i="1"/>
  <c r="DZ12" i="1"/>
  <c r="EA12" i="1" s="1"/>
  <c r="DZ10" i="1"/>
  <c r="EA10" i="1"/>
  <c r="DZ9" i="1"/>
  <c r="EA9" i="1"/>
  <c r="DZ8" i="1"/>
  <c r="EA8" i="1"/>
  <c r="EA7" i="1"/>
  <c r="DY12" i="1"/>
  <c r="DY21" i="1"/>
  <c r="DY18" i="1"/>
  <c r="DY27" i="1"/>
  <c r="DY10" i="1"/>
  <c r="DY20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/>
  <c r="DU16" i="1"/>
  <c r="DV16" i="1" s="1"/>
  <c r="DU14" i="1"/>
  <c r="DV14" i="1"/>
  <c r="DU13" i="1"/>
  <c r="DV13" i="1"/>
  <c r="DU12" i="1"/>
  <c r="DV12" i="1"/>
  <c r="DU10" i="1"/>
  <c r="DV10" i="1" s="1"/>
  <c r="DU9" i="1"/>
  <c r="DV9" i="1"/>
  <c r="DU8" i="1"/>
  <c r="DV8" i="1"/>
  <c r="DU7" i="1"/>
  <c r="DV7" i="1"/>
  <c r="DT19" i="1"/>
  <c r="DT22" i="1"/>
  <c r="DT16" i="1"/>
  <c r="DT26" i="1"/>
  <c r="DT28" i="1"/>
  <c r="DT10" i="1"/>
  <c r="DT17" i="1"/>
  <c r="DT20" i="1"/>
  <c r="DT23" i="1"/>
  <c r="DT30" i="1"/>
  <c r="DT8" i="1"/>
  <c r="DT12" i="1"/>
  <c r="DT21" i="1"/>
  <c r="DT24" i="1"/>
  <c r="DT13" i="1"/>
  <c r="DT29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/>
  <c r="DP14" i="1"/>
  <c r="DQ14" i="1" s="1"/>
  <c r="DP13" i="1"/>
  <c r="DQ13" i="1"/>
  <c r="DP12" i="1"/>
  <c r="DQ12" i="1"/>
  <c r="DP10" i="1"/>
  <c r="DQ10" i="1"/>
  <c r="DP9" i="1"/>
  <c r="DQ9" i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/>
  <c r="DK16" i="1"/>
  <c r="DL16" i="1"/>
  <c r="DK14" i="1"/>
  <c r="DL14" i="1"/>
  <c r="DK13" i="1"/>
  <c r="DL13" i="1" s="1"/>
  <c r="DK12" i="1"/>
  <c r="DL12" i="1"/>
  <c r="DK10" i="1"/>
  <c r="DL10" i="1"/>
  <c r="DK9" i="1"/>
  <c r="DL9" i="1"/>
  <c r="DK8" i="1"/>
  <c r="DL8" i="1"/>
  <c r="DK7" i="1"/>
  <c r="DL7" i="1"/>
  <c r="DJ1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/>
  <c r="DF16" i="1"/>
  <c r="DG16" i="1"/>
  <c r="DF14" i="1"/>
  <c r="DG14" i="1"/>
  <c r="DF13" i="1"/>
  <c r="DG13" i="1"/>
  <c r="DF12" i="1"/>
  <c r="DG12" i="1" s="1"/>
  <c r="DF10" i="1"/>
  <c r="DG10" i="1"/>
  <c r="DF9" i="1"/>
  <c r="DG9" i="1"/>
  <c r="DF8" i="1"/>
  <c r="DG8" i="1"/>
  <c r="DF7" i="1"/>
  <c r="DG7" i="1"/>
  <c r="DE8" i="1"/>
  <c r="DE9" i="1"/>
  <c r="DE28" i="1"/>
  <c r="DE30" i="1"/>
  <c r="DE26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/>
  <c r="DA16" i="1"/>
  <c r="DB16" i="1" s="1"/>
  <c r="DA14" i="1"/>
  <c r="DB14" i="1"/>
  <c r="DA13" i="1"/>
  <c r="DB13" i="1"/>
  <c r="DA12" i="1"/>
  <c r="DB12" i="1"/>
  <c r="DA10" i="1"/>
  <c r="DB10" i="1" s="1"/>
  <c r="DA9" i="1"/>
  <c r="DB9" i="1"/>
  <c r="DA8" i="1"/>
  <c r="DB8" i="1"/>
  <c r="DA7" i="1"/>
  <c r="DB7" i="1"/>
  <c r="CZ12" i="1"/>
  <c r="CZ21" i="1"/>
  <c r="CZ7" i="1"/>
  <c r="CZ8" i="1"/>
  <c r="CZ28" i="1"/>
  <c r="CZ24" i="1"/>
  <c r="CZ13" i="1"/>
  <c r="CZ9" i="1"/>
  <c r="CZ17" i="1"/>
  <c r="CZ18" i="1"/>
  <c r="CZ26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/>
  <c r="CV14" i="1"/>
  <c r="CW14" i="1" s="1"/>
  <c r="CV13" i="1"/>
  <c r="CW13" i="1"/>
  <c r="CV12" i="1"/>
  <c r="CW12" i="1"/>
  <c r="CV10" i="1"/>
  <c r="CW10" i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/>
  <c r="CQ16" i="1"/>
  <c r="CR16" i="1" s="1"/>
  <c r="CQ14" i="1"/>
  <c r="CR14" i="1"/>
  <c r="CQ13" i="1"/>
  <c r="CR13" i="1" s="1"/>
  <c r="CQ12" i="1"/>
  <c r="CR12" i="1"/>
  <c r="CQ10" i="1"/>
  <c r="CR10" i="1" s="1"/>
  <c r="CQ9" i="1"/>
  <c r="CR9" i="1"/>
  <c r="CQ8" i="1"/>
  <c r="CR8" i="1"/>
  <c r="CR7" i="1"/>
  <c r="CJ32" i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/>
  <c r="CL16" i="1"/>
  <c r="CM16" i="1" s="1"/>
  <c r="CL14" i="1"/>
  <c r="CM14" i="1"/>
  <c r="CL13" i="1"/>
  <c r="CM13" i="1"/>
  <c r="CL12" i="1"/>
  <c r="CM12" i="1"/>
  <c r="CL10" i="1"/>
  <c r="CM10" i="1" s="1"/>
  <c r="CL9" i="1"/>
  <c r="CM9" i="1"/>
  <c r="CL8" i="1"/>
  <c r="CM8" i="1"/>
  <c r="CM7" i="1"/>
  <c r="CE32" i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/>
  <c r="BW13" i="1"/>
  <c r="BX13" i="1" s="1"/>
  <c r="BW12" i="1"/>
  <c r="BX12" i="1"/>
  <c r="BW10" i="1"/>
  <c r="BX10" i="1" s="1"/>
  <c r="BW9" i="1"/>
  <c r="BX9" i="1"/>
  <c r="BW8" i="1"/>
  <c r="BX8" i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/>
  <c r="BR16" i="1"/>
  <c r="BS16" i="1"/>
  <c r="BR14" i="1"/>
  <c r="BS14" i="1" s="1"/>
  <c r="BR13" i="1"/>
  <c r="BS13" i="1"/>
  <c r="BR12" i="1"/>
  <c r="BS12" i="1"/>
  <c r="BR10" i="1"/>
  <c r="BS10" i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32" i="1" s="1"/>
  <c r="AE12" i="1"/>
  <c r="AE11" i="1"/>
  <c r="AE10" i="1"/>
  <c r="AE9" i="1"/>
  <c r="AE8" i="1"/>
  <c r="AE7" i="1"/>
  <c r="AB18" i="1"/>
  <c r="AB7" i="1"/>
  <c r="AB8" i="1"/>
  <c r="AB9" i="1"/>
  <c r="AB10" i="1"/>
  <c r="AB32" i="1" s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32" i="1" s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P8" i="1"/>
  <c r="AN24" i="1"/>
  <c r="CF10" i="1"/>
  <c r="CF16" i="1"/>
  <c r="P20" i="1"/>
  <c r="G7" i="1"/>
  <c r="AN17" i="1"/>
  <c r="AN22" i="1"/>
  <c r="BQ23" i="1"/>
  <c r="BQ7" i="1"/>
  <c r="M9" i="1"/>
  <c r="AH19" i="1"/>
  <c r="AH23" i="1"/>
  <c r="AH18" i="1"/>
  <c r="AN9" i="1"/>
  <c r="G9" i="1"/>
  <c r="G26" i="1"/>
  <c r="AN13" i="1"/>
  <c r="AK23" i="1"/>
  <c r="AK25" i="1"/>
  <c r="AN18" i="1"/>
  <c r="G19" i="1"/>
  <c r="AN12" i="1"/>
  <c r="AK11" i="1"/>
  <c r="AK7" i="1"/>
  <c r="G12" i="1"/>
  <c r="P7" i="1"/>
  <c r="AN25" i="1"/>
  <c r="AN16" i="1"/>
  <c r="P11" i="1"/>
  <c r="P26" i="1"/>
  <c r="P17" i="1"/>
  <c r="AN11" i="1"/>
  <c r="AN21" i="1"/>
  <c r="CL32" i="1"/>
  <c r="CP10" i="1"/>
  <c r="CP28" i="1"/>
  <c r="CP13" i="1"/>
  <c r="AK17" i="1"/>
  <c r="AK16" i="1"/>
  <c r="AK9" i="1"/>
  <c r="AK19" i="1"/>
  <c r="AK26" i="1"/>
  <c r="AK20" i="1"/>
  <c r="AK8" i="1"/>
  <c r="CK9" i="1"/>
  <c r="AK24" i="1"/>
  <c r="AK27" i="1"/>
  <c r="CK18" i="1"/>
  <c r="CK25" i="1"/>
  <c r="AK13" i="1"/>
  <c r="AK18" i="1"/>
  <c r="AK10" i="1"/>
  <c r="AK12" i="1"/>
  <c r="AK15" i="1"/>
  <c r="CK20" i="1"/>
  <c r="AK28" i="1"/>
  <c r="AK22" i="1"/>
  <c r="CK13" i="1"/>
  <c r="CK17" i="1"/>
  <c r="CK7" i="1"/>
  <c r="P9" i="1"/>
  <c r="CP7" i="1"/>
  <c r="CP12" i="1"/>
  <c r="CK23" i="1"/>
  <c r="CK8" i="1"/>
  <c r="CP18" i="1"/>
  <c r="CK10" i="1"/>
  <c r="CF21" i="1"/>
  <c r="CK28" i="1"/>
  <c r="CK19" i="1"/>
  <c r="CK29" i="1"/>
  <c r="CK24" i="1"/>
  <c r="CK12" i="1"/>
  <c r="CK16" i="1"/>
  <c r="CK27" i="1"/>
  <c r="CK30" i="1"/>
  <c r="CK22" i="1"/>
  <c r="CK26" i="1"/>
  <c r="CP16" i="1"/>
  <c r="CP20" i="1"/>
  <c r="CK21" i="1"/>
  <c r="CP19" i="1"/>
  <c r="CP26" i="1"/>
  <c r="AH24" i="1" l="1"/>
  <c r="AH8" i="1"/>
  <c r="G8" i="1"/>
  <c r="P10" i="1"/>
  <c r="DJ7" i="1"/>
  <c r="DT18" i="1"/>
  <c r="DT32" i="1" s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ES32" i="1" s="1"/>
  <c r="FC19" i="1"/>
  <c r="FC13" i="1"/>
  <c r="FC22" i="1"/>
  <c r="FM26" i="1"/>
  <c r="FM21" i="1"/>
  <c r="FM9" i="1"/>
  <c r="FM32" i="1" s="1"/>
  <c r="FR29" i="1"/>
  <c r="FR21" i="1"/>
  <c r="FR10" i="1"/>
  <c r="GB26" i="1"/>
  <c r="GB18" i="1"/>
  <c r="GH32" i="1"/>
  <c r="GI32" i="1" s="1"/>
  <c r="BV19" i="1"/>
  <c r="BV16" i="1"/>
  <c r="GB20" i="1"/>
  <c r="DE17" i="1"/>
  <c r="FH32" i="1"/>
  <c r="GB25" i="1"/>
  <c r="GB13" i="1"/>
  <c r="BV30" i="1"/>
  <c r="CK32" i="1"/>
  <c r="AK32" i="1"/>
  <c r="BV29" i="1"/>
  <c r="BV17" i="1"/>
  <c r="M7" i="1"/>
  <c r="M15" i="1"/>
  <c r="CB32" i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32" i="1" s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E10" i="1"/>
  <c r="DE16" i="1"/>
  <c r="DJ23" i="1"/>
  <c r="DJ10" i="1"/>
  <c r="ES25" i="1"/>
  <c r="ES17" i="1"/>
  <c r="EI18" i="1"/>
  <c r="FC25" i="1"/>
  <c r="FC9" i="1"/>
  <c r="FC26" i="1"/>
  <c r="FR25" i="1"/>
  <c r="FS32" i="1"/>
  <c r="GB30" i="1"/>
  <c r="GB22" i="1"/>
  <c r="GG32" i="1"/>
  <c r="GC32" i="1"/>
  <c r="GD32" i="1" s="1"/>
  <c r="FW13" i="1"/>
  <c r="FW23" i="1"/>
  <c r="FW31" i="1"/>
  <c r="FX32" i="1"/>
  <c r="FW16" i="1"/>
  <c r="FW24" i="1"/>
  <c r="FW29" i="1"/>
  <c r="FY32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M32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EN3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X32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G32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FT32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CC32" i="1"/>
  <c r="DE29" i="1"/>
  <c r="DE19" i="1"/>
  <c r="DJ28" i="1"/>
  <c r="DJ20" i="1"/>
  <c r="DY24" i="1"/>
  <c r="DY9" i="1"/>
  <c r="ED17" i="1"/>
  <c r="ED7" i="1"/>
  <c r="EI7" i="1"/>
  <c r="EI26" i="1"/>
  <c r="CA22" i="1"/>
  <c r="CZ32" i="1" l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<sst xmlns="http://schemas.openxmlformats.org/spreadsheetml/2006/main" count="569" uniqueCount="193">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</sst>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1" fillId="0" borderId="0"/>
    <xf numFmtId="164" fontId="2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8" fillId="0" borderId="0"/>
    <xf numFmtId="165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8" fillId="0" borderId="0">
      <alignment vertical="top"/>
      <protection locked="0"/>
    </xf>
    <xf numFmtId="0" fontId="1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5" fillId="0" borderId="0"/>
    <xf numFmtId="0" fontId="27" fillId="0" borderId="0"/>
    <xf numFmtId="0" fontId="30" fillId="0" borderId="0"/>
    <xf numFmtId="0" fontId="17" fillId="0" borderId="0"/>
    <xf numFmtId="0" fontId="20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10" fillId="0" borderId="0" applyNumberFormat="0" applyFont="0" applyFill="0" applyBorder="0" applyProtection="0"/>
    <xf numFmtId="0" fontId="11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11" fillId="0" borderId="0"/>
    <xf numFmtId="0" fontId="19" fillId="0" borderId="0"/>
    <xf numFmtId="0" fontId="1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11" fillId="0" borderId="0"/>
    <xf numFmtId="0" fontId="13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9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0" fontId="6" fillId="0" borderId="5" xfId="0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7" xfId="1" applyFont="1" applyFill="1" applyBorder="1" applyAlignment="1">
      <alignment horizontal="center" vertical="center"/>
    </xf>
    <xf numFmtId="166" fontId="6" fillId="0" borderId="8" xfId="136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166" fontId="6" fillId="0" borderId="10" xfId="136" applyNumberFormat="1" applyFont="1" applyFill="1" applyBorder="1" applyAlignment="1">
      <alignment horizontal="center" vertical="center"/>
    </xf>
    <xf numFmtId="166" fontId="6" fillId="2" borderId="8" xfId="136" applyNumberFormat="1" applyFont="1" applyFill="1" applyBorder="1" applyAlignment="1">
      <alignment horizontal="center" vertical="center"/>
    </xf>
    <xf numFmtId="166" fontId="6" fillId="2" borderId="11" xfId="136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3" fontId="5" fillId="0" borderId="13" xfId="0" applyNumberFormat="1" applyFont="1" applyBorder="1" applyAlignment="1">
      <alignment horizontal="center"/>
    </xf>
    <xf numFmtId="168" fontId="5" fillId="0" borderId="14" xfId="1" applyNumberFormat="1" applyFont="1" applyBorder="1" applyAlignment="1">
      <alignment horizontal="center" vertical="center"/>
    </xf>
    <xf numFmtId="166" fontId="5" fillId="0" borderId="15" xfId="136" applyNumberFormat="1" applyFont="1" applyFill="1" applyBorder="1" applyAlignment="1">
      <alignment horizontal="center" vertical="center"/>
    </xf>
    <xf numFmtId="166" fontId="5" fillId="2" borderId="15" xfId="136" applyNumberFormat="1" applyFont="1" applyFill="1" applyBorder="1" applyAlignment="1">
      <alignment horizontal="center" vertical="center"/>
    </xf>
    <xf numFmtId="166" fontId="5" fillId="2" borderId="16" xfId="136" applyNumberFormat="1" applyFont="1" applyFill="1" applyBorder="1" applyAlignment="1">
      <alignment horizontal="center" vertical="center"/>
    </xf>
    <xf numFmtId="166" fontId="7" fillId="0" borderId="5" xfId="136" applyNumberFormat="1" applyFont="1" applyFill="1" applyBorder="1" applyAlignment="1">
      <alignment horizontal="left" vertical="center"/>
    </xf>
    <xf numFmtId="3" fontId="7" fillId="0" borderId="6" xfId="136" applyNumberFormat="1" applyFont="1" applyFill="1" applyBorder="1" applyAlignment="1">
      <alignment horizontal="center" vertical="center"/>
    </xf>
    <xf numFmtId="165" fontId="5" fillId="0" borderId="17" xfId="1" applyFont="1" applyFill="1" applyBorder="1" applyAlignment="1">
      <alignment vertical="center"/>
    </xf>
    <xf numFmtId="10" fontId="5" fillId="0" borderId="8" xfId="137" applyNumberFormat="1" applyFont="1" applyBorder="1" applyAlignment="1">
      <alignment horizontal="center"/>
    </xf>
    <xf numFmtId="1" fontId="5" fillId="0" borderId="0" xfId="137" applyNumberFormat="1" applyFont="1" applyBorder="1" applyAlignment="1">
      <alignment horizontal="center"/>
    </xf>
    <xf numFmtId="10" fontId="5" fillId="0" borderId="0" xfId="137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17" xfId="1" applyFont="1" applyBorder="1" applyAlignment="1">
      <alignment vertical="center"/>
    </xf>
    <xf numFmtId="165" fontId="5" fillId="0" borderId="17" xfId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166" fontId="7" fillId="0" borderId="0" xfId="136" applyNumberFormat="1" applyFont="1" applyFill="1" applyBorder="1" applyAlignment="1">
      <alignment horizontal="left" vertical="center"/>
    </xf>
    <xf numFmtId="4" fontId="5" fillId="0" borderId="18" xfId="137" applyNumberFormat="1" applyFont="1" applyBorder="1" applyAlignment="1">
      <alignment horizontal="right"/>
    </xf>
    <xf numFmtId="169" fontId="6" fillId="0" borderId="17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3" fontId="5" fillId="0" borderId="19" xfId="0" applyNumberFormat="1" applyFont="1" applyBorder="1" applyAlignment="1"/>
    <xf numFmtId="165" fontId="6" fillId="0" borderId="4" xfId="1" quotePrefix="1" applyFont="1" applyBorder="1" applyAlignment="1"/>
    <xf numFmtId="3" fontId="6" fillId="0" borderId="2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9" fillId="0" borderId="0" xfId="147" applyAlignment="1"/>
    <xf numFmtId="10" fontId="5" fillId="0" borderId="21" xfId="137" applyNumberFormat="1" applyFont="1" applyBorder="1" applyAlignment="1">
      <alignment horizontal="center"/>
    </xf>
    <xf numFmtId="166" fontId="14" fillId="0" borderId="0" xfId="136" applyNumberFormat="1" applyFont="1" applyFill="1" applyBorder="1" applyAlignment="1">
      <alignment horizontal="left" vertical="center"/>
    </xf>
    <xf numFmtId="3" fontId="7" fillId="0" borderId="22" xfId="136" applyNumberFormat="1" applyFont="1" applyFill="1" applyBorder="1" applyAlignment="1">
      <alignment horizontal="center" vertical="center"/>
    </xf>
    <xf numFmtId="3" fontId="7" fillId="0" borderId="23" xfId="136" applyNumberFormat="1" applyFont="1" applyFill="1" applyBorder="1" applyAlignment="1">
      <alignment horizontal="center" vertical="center"/>
    </xf>
    <xf numFmtId="165" fontId="5" fillId="0" borderId="7" xfId="1" applyFont="1" applyBorder="1" applyAlignment="1"/>
    <xf numFmtId="165" fontId="5" fillId="0" borderId="17" xfId="1" applyFont="1" applyBorder="1" applyAlignment="1"/>
    <xf numFmtId="1" fontId="5" fillId="0" borderId="23" xfId="137" applyNumberFormat="1" applyFont="1" applyBorder="1" applyAlignment="1">
      <alignment horizontal="center"/>
    </xf>
    <xf numFmtId="0" fontId="9" fillId="0" borderId="0" xfId="0" applyFont="1"/>
    <xf numFmtId="165" fontId="5" fillId="0" borderId="17" xfId="13" applyFont="1" applyFill="1" applyBorder="1" applyAlignment="1">
      <alignment vertical="center"/>
    </xf>
    <xf numFmtId="10" fontId="5" fillId="0" borderId="8" xfId="141" applyNumberFormat="1" applyFont="1" applyBorder="1" applyAlignment="1">
      <alignment horizontal="center"/>
    </xf>
    <xf numFmtId="166" fontId="6" fillId="3" borderId="11" xfId="136" applyNumberFormat="1" applyFont="1" applyFill="1" applyBorder="1" applyAlignment="1">
      <alignment horizontal="center" vertical="center"/>
    </xf>
    <xf numFmtId="166" fontId="6" fillId="3" borderId="8" xfId="136" applyNumberFormat="1" applyFont="1" applyFill="1" applyBorder="1" applyAlignment="1">
      <alignment horizontal="center" vertical="center"/>
    </xf>
    <xf numFmtId="166" fontId="5" fillId="3" borderId="16" xfId="136" applyNumberFormat="1" applyFont="1" applyFill="1" applyBorder="1" applyAlignment="1">
      <alignment horizontal="center" vertical="center"/>
    </xf>
    <xf numFmtId="166" fontId="5" fillId="3" borderId="15" xfId="136" applyNumberFormat="1" applyFont="1" applyFill="1" applyBorder="1" applyAlignment="1">
      <alignment horizontal="center" vertical="center"/>
    </xf>
    <xf numFmtId="165" fontId="5" fillId="3" borderId="23" xfId="1" applyFont="1" applyFill="1" applyBorder="1" applyAlignment="1"/>
    <xf numFmtId="10" fontId="5" fillId="3" borderId="8" xfId="137" applyNumberFormat="1" applyFont="1" applyFill="1" applyBorder="1" applyAlignment="1">
      <alignment horizontal="center"/>
    </xf>
    <xf numFmtId="165" fontId="5" fillId="3" borderId="23" xfId="13" applyFont="1" applyFill="1" applyBorder="1" applyAlignment="1"/>
    <xf numFmtId="10" fontId="5" fillId="3" borderId="8" xfId="141" applyNumberFormat="1" applyFont="1" applyFill="1" applyBorder="1" applyAlignment="1">
      <alignment horizontal="center"/>
    </xf>
    <xf numFmtId="165" fontId="6" fillId="0" borderId="7" xfId="13" applyFont="1" applyFill="1" applyBorder="1" applyAlignment="1">
      <alignment horizontal="center" vertical="center"/>
    </xf>
    <xf numFmtId="168" fontId="5" fillId="0" borderId="14" xfId="13" applyNumberFormat="1" applyFont="1" applyBorder="1" applyAlignment="1">
      <alignment horizontal="center" vertical="center"/>
    </xf>
    <xf numFmtId="165" fontId="5" fillId="2" borderId="23" xfId="13" applyFont="1" applyFill="1" applyBorder="1" applyAlignment="1"/>
    <xf numFmtId="10" fontId="5" fillId="2" borderId="8" xfId="141" applyNumberFormat="1" applyFont="1" applyFill="1" applyBorder="1" applyAlignment="1">
      <alignment horizontal="center"/>
    </xf>
    <xf numFmtId="10" fontId="5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1" fillId="0" borderId="0" xfId="136" applyNumberFormat="1" applyFont="1" applyFill="1" applyBorder="1" applyAlignment="1">
      <alignment horizontal="left" vertical="center"/>
    </xf>
    <xf numFmtId="166" fontId="7" fillId="4" borderId="5" xfId="136" applyNumberFormat="1" applyFont="1" applyFill="1" applyBorder="1" applyAlignment="1">
      <alignment horizontal="left" vertical="center"/>
    </xf>
    <xf numFmtId="169" fontId="6" fillId="0" borderId="17" xfId="15" applyNumberFormat="1" applyFont="1" applyBorder="1" applyAlignment="1">
      <alignment horizontal="center" vertical="center"/>
    </xf>
    <xf numFmtId="165" fontId="5" fillId="0" borderId="17" xfId="15" applyFont="1" applyFill="1" applyBorder="1" applyAlignment="1">
      <alignment vertical="center"/>
    </xf>
    <xf numFmtId="10" fontId="5" fillId="0" borderId="8" xfId="142" applyNumberFormat="1" applyFont="1" applyBorder="1" applyAlignment="1">
      <alignment horizontal="center"/>
    </xf>
    <xf numFmtId="165" fontId="5" fillId="2" borderId="23" xfId="15" applyFont="1" applyFill="1" applyBorder="1" applyAlignment="1"/>
    <xf numFmtId="10" fontId="5" fillId="2" borderId="8" xfId="142" applyNumberFormat="1" applyFont="1" applyFill="1" applyBorder="1" applyAlignment="1">
      <alignment horizontal="center"/>
    </xf>
    <xf numFmtId="165" fontId="5" fillId="3" borderId="23" xfId="15" applyFont="1" applyFill="1" applyBorder="1" applyAlignment="1"/>
    <xf numFmtId="10" fontId="5" fillId="3" borderId="8" xfId="142" applyNumberFormat="1" applyFont="1" applyFill="1" applyBorder="1" applyAlignment="1">
      <alignment horizontal="center"/>
    </xf>
    <xf numFmtId="167" fontId="6" fillId="0" borderId="26" xfId="136" applyFont="1" applyFill="1" applyBorder="1" applyAlignment="1">
      <alignment horizontal="center" vertical="center"/>
    </xf>
    <xf numFmtId="3" fontId="5" fillId="0" borderId="19" xfId="136" applyNumberFormat="1" applyFont="1" applyFill="1" applyBorder="1" applyAlignment="1">
      <alignment horizontal="center" vertical="center"/>
    </xf>
    <xf numFmtId="165" fontId="5" fillId="0" borderId="27" xfId="1" applyFont="1" applyBorder="1" applyAlignment="1"/>
    <xf numFmtId="10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0" borderId="28" xfId="0" applyNumberFormat="1" applyFont="1" applyBorder="1" applyAlignment="1">
      <alignment horizontal="right"/>
    </xf>
    <xf numFmtId="10" fontId="5" fillId="0" borderId="4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0" fontId="5" fillId="0" borderId="3" xfId="0" applyNumberFormat="1" applyFont="1" applyBorder="1" applyAlignment="1"/>
    <xf numFmtId="10" fontId="5" fillId="0" borderId="3" xfId="137" applyNumberFormat="1" applyFont="1" applyBorder="1" applyAlignment="1">
      <alignment horizontal="center"/>
    </xf>
    <xf numFmtId="10" fontId="5" fillId="0" borderId="29" xfId="137" applyNumberFormat="1" applyFont="1" applyBorder="1" applyAlignment="1">
      <alignment horizontal="center"/>
    </xf>
    <xf numFmtId="165" fontId="5" fillId="3" borderId="30" xfId="1" applyFont="1" applyFill="1" applyBorder="1" applyAlignment="1"/>
    <xf numFmtId="10" fontId="5" fillId="3" borderId="29" xfId="137" applyNumberFormat="1" applyFont="1" applyFill="1" applyBorder="1" applyAlignment="1">
      <alignment horizontal="center"/>
    </xf>
    <xf numFmtId="165" fontId="5" fillId="0" borderId="27" xfId="15" applyFont="1" applyBorder="1" applyAlignment="1"/>
    <xf numFmtId="10" fontId="5" fillId="0" borderId="29" xfId="141" applyNumberFormat="1" applyFont="1" applyBorder="1" applyAlignment="1">
      <alignment horizontal="center"/>
    </xf>
    <xf numFmtId="165" fontId="5" fillId="2" borderId="30" xfId="13" applyFont="1" applyFill="1" applyBorder="1" applyAlignment="1"/>
    <xf numFmtId="10" fontId="5" fillId="2" borderId="29" xfId="141" applyNumberFormat="1" applyFont="1" applyFill="1" applyBorder="1" applyAlignment="1">
      <alignment horizontal="center"/>
    </xf>
    <xf numFmtId="3" fontId="7" fillId="0" borderId="19" xfId="136" applyNumberFormat="1" applyFont="1" applyFill="1" applyBorder="1" applyAlignment="1">
      <alignment horizontal="center" vertical="center"/>
    </xf>
    <xf numFmtId="165" fontId="5" fillId="0" borderId="27" xfId="15" applyFont="1" applyFill="1" applyBorder="1" applyAlignment="1">
      <alignment vertical="center"/>
    </xf>
    <xf numFmtId="10" fontId="5" fillId="2" borderId="3" xfId="141" applyNumberFormat="1" applyFont="1" applyFill="1" applyBorder="1" applyAlignment="1">
      <alignment horizontal="center"/>
    </xf>
    <xf numFmtId="0" fontId="11" fillId="0" borderId="0" xfId="62" applyFont="1"/>
    <xf numFmtId="0" fontId="11" fillId="0" borderId="0" xfId="62" applyFont="1" applyAlignment="1">
      <alignment horizontal="center"/>
    </xf>
    <xf numFmtId="0" fontId="2" fillId="0" borderId="0" xfId="148" applyFill="1"/>
    <xf numFmtId="0" fontId="2" fillId="0" borderId="0" xfId="148"/>
    <xf numFmtId="0" fontId="2" fillId="0" borderId="0" xfId="148" applyFont="1" applyAlignment="1">
      <alignment horizontal="left"/>
    </xf>
    <xf numFmtId="0" fontId="24" fillId="0" borderId="0" xfId="148" applyFont="1"/>
    <xf numFmtId="0" fontId="11" fillId="0" borderId="0" xfId="62" applyFont="1" applyAlignment="1">
      <alignment wrapText="1"/>
    </xf>
    <xf numFmtId="0" fontId="23" fillId="0" borderId="0" xfId="62" applyFont="1"/>
    <xf numFmtId="0" fontId="23" fillId="0" borderId="0" xfId="62" applyFont="1" applyAlignment="1">
      <alignment horizontal="center"/>
    </xf>
    <xf numFmtId="0" fontId="22" fillId="0" borderId="0" xfId="62" applyFont="1"/>
    <xf numFmtId="0" fontId="11" fillId="0" borderId="0" xfId="0" applyFont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7" fontId="6" fillId="0" borderId="4" xfId="0" quotePrefix="1" applyNumberFormat="1" applyFont="1" applyBorder="1" applyAlignment="1">
      <alignment horizontal="center"/>
    </xf>
    <xf numFmtId="17" fontId="6" fillId="0" borderId="3" xfId="0" quotePrefix="1" applyNumberFormat="1" applyFont="1" applyBorder="1" applyAlignment="1">
      <alignment horizontal="center"/>
    </xf>
    <xf numFmtId="166" fontId="6" fillId="2" borderId="24" xfId="136" applyNumberFormat="1" applyFont="1" applyFill="1" applyBorder="1" applyAlignment="1">
      <alignment horizontal="center" vertical="center"/>
    </xf>
    <xf numFmtId="166" fontId="6" fillId="2" borderId="25" xfId="136" applyNumberFormat="1" applyFont="1" applyFill="1" applyBorder="1" applyAlignment="1">
      <alignment horizontal="center" vertical="center"/>
    </xf>
    <xf numFmtId="166" fontId="6" fillId="3" borderId="24" xfId="136" applyNumberFormat="1" applyFont="1" applyFill="1" applyBorder="1" applyAlignment="1">
      <alignment horizontal="center" vertical="center"/>
    </xf>
    <xf numFmtId="166" fontId="6" fillId="3" borderId="25" xfId="136" applyNumberFormat="1" applyFont="1" applyFill="1" applyBorder="1" applyAlignment="1">
      <alignment horizontal="center" vertical="center"/>
    </xf>
    <xf numFmtId="3" fontId="6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6" fillId="0" borderId="19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6" fillId="0" borderId="4" xfId="0" quotePrefix="1" applyNumberFormat="1" applyFont="1" applyBorder="1" applyAlignment="1">
      <alignment horizontal="center"/>
    </xf>
    <xf numFmtId="170" fontId="6" fillId="0" borderId="19" xfId="0" applyNumberFormat="1" applyFont="1" applyBorder="1" applyAlignment="1">
      <alignment horizontal="center"/>
    </xf>
    <xf numFmtId="170" fontId="6" fillId="0" borderId="4" xfId="0" applyNumberFormat="1" applyFont="1" applyBorder="1" applyAlignment="1">
      <alignment horizontal="center"/>
    </xf>
    <xf numFmtId="170" fontId="6" fillId="0" borderId="3" xfId="0" applyNumberFormat="1" applyFont="1" applyBorder="1" applyAlignment="1">
      <alignment horizontal="center"/>
    </xf>
  </cellXfs>
  <cellStyles count="16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3" xfId="21" xr:uid="{00000000-0005-0000-0000-000014000000}"/>
    <cellStyle name="Comma 2 4" xfId="22" xr:uid="{00000000-0005-0000-0000-000015000000}"/>
    <cellStyle name="Comma 20" xfId="149" xr:uid="{00000000-0005-0000-0000-0000C1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FQ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2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6384" width="9.140625" style="2"/>
  </cols>
  <sheetData>
    <row r="1" spans="1:19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9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21" t="s">
        <v>29</v>
      </c>
      <c r="U3" s="123"/>
      <c r="V3" s="123"/>
      <c r="W3" s="121" t="s">
        <v>30</v>
      </c>
      <c r="X3" s="123"/>
      <c r="Y3" s="123"/>
      <c r="Z3" s="121" t="s">
        <v>31</v>
      </c>
      <c r="AA3" s="123"/>
      <c r="AB3" s="123"/>
      <c r="AC3" s="121" t="s">
        <v>33</v>
      </c>
      <c r="AD3" s="122"/>
      <c r="AE3" s="122"/>
      <c r="AF3" s="121" t="s">
        <v>34</v>
      </c>
      <c r="AG3" s="122"/>
      <c r="AH3" s="122"/>
      <c r="AI3" s="121" t="s">
        <v>38</v>
      </c>
      <c r="AJ3" s="122"/>
      <c r="AK3" s="122"/>
      <c r="AL3" s="121" t="s">
        <v>40</v>
      </c>
      <c r="AM3" s="122"/>
      <c r="AN3" s="122"/>
      <c r="AO3" s="121" t="s">
        <v>41</v>
      </c>
      <c r="AP3" s="122"/>
      <c r="AQ3" s="122"/>
      <c r="AR3" s="121" t="s">
        <v>42</v>
      </c>
      <c r="AS3" s="122"/>
      <c r="AT3" s="122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  <c r="FZ3" s="112" t="s">
        <v>191</v>
      </c>
      <c r="GA3" s="113"/>
      <c r="GB3" s="113"/>
      <c r="GC3" s="113"/>
      <c r="GD3" s="114"/>
      <c r="GE3" s="112" t="s">
        <v>192</v>
      </c>
      <c r="GF3" s="113"/>
      <c r="GG3" s="113"/>
      <c r="GH3" s="113"/>
      <c r="GI3" s="114"/>
    </row>
    <row r="4" spans="1:19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  <c r="FZ4" s="15" t="s">
        <v>6</v>
      </c>
      <c r="GA4" s="65" t="s">
        <v>7</v>
      </c>
      <c r="GB4" s="16" t="s">
        <v>8</v>
      </c>
      <c r="GC4" s="115" t="s">
        <v>9</v>
      </c>
      <c r="GD4" s="116"/>
      <c r="GE4" s="15" t="s">
        <v>6</v>
      </c>
      <c r="GF4" s="65" t="s">
        <v>7</v>
      </c>
      <c r="GG4" s="16" t="s">
        <v>8</v>
      </c>
      <c r="GH4" s="115" t="s">
        <v>9</v>
      </c>
      <c r="GI4" s="116"/>
    </row>
    <row r="5" spans="1:19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</row>
    <row r="6" spans="1:19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</row>
    <row r="7" spans="1:19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</row>
    <row r="8" spans="1:19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</row>
    <row r="9" spans="1:19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</row>
    <row r="10" spans="1:19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</row>
    <row r="11" spans="1:19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</row>
    <row r="12" spans="1:19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</row>
    <row r="13" spans="1:19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</row>
    <row r="14" spans="1:19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</row>
    <row r="15" spans="1:19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</row>
    <row r="16" spans="1:19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94">O19/O$32</f>
        <v>1.7997488058963354E-2</v>
      </c>
      <c r="Q19" s="26">
        <v>2</v>
      </c>
      <c r="R19" s="27">
        <v>1063710221.84</v>
      </c>
      <c r="S19" s="28">
        <f t="shared" ref="S19:S26" si="95">R19/R$32</f>
        <v>1.8167145836239483E-2</v>
      </c>
      <c r="T19" s="26">
        <v>2</v>
      </c>
      <c r="U19" s="27">
        <v>1530153558.8099999</v>
      </c>
      <c r="V19" s="28">
        <f t="shared" ref="V19:V26" si="96">U19/U$32</f>
        <v>1.9299479269844752E-2</v>
      </c>
      <c r="W19" s="26">
        <v>3</v>
      </c>
      <c r="X19" s="27">
        <v>1799812618.71</v>
      </c>
      <c r="Y19" s="28">
        <f t="shared" ref="Y19:Y26" si="97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94"/>
        <v>1.2606755227630332E-2</v>
      </c>
      <c r="Q20" s="26">
        <v>5</v>
      </c>
      <c r="R20" s="27">
        <v>740420219.12</v>
      </c>
      <c r="S20" s="28">
        <f t="shared" si="95"/>
        <v>1.2645664039577819E-2</v>
      </c>
      <c r="T20" s="26">
        <v>6</v>
      </c>
      <c r="U20" s="27">
        <v>1000667482.05</v>
      </c>
      <c r="V20" s="28">
        <f t="shared" si="96"/>
        <v>1.2621191654026502E-2</v>
      </c>
      <c r="W20" s="26">
        <v>6</v>
      </c>
      <c r="X20" s="27">
        <v>1079585208.8799999</v>
      </c>
      <c r="Y20" s="28">
        <f t="shared" si="97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94"/>
        <v>4.6104545379480688E-3</v>
      </c>
      <c r="Q21" s="26">
        <v>3</v>
      </c>
      <c r="R21" s="27">
        <v>284813590.38</v>
      </c>
      <c r="S21" s="28">
        <f t="shared" si="95"/>
        <v>4.8643417411426632E-3</v>
      </c>
      <c r="T21" s="26">
        <v>3</v>
      </c>
      <c r="U21" s="27">
        <v>388163434.16000003</v>
      </c>
      <c r="V21" s="28">
        <f t="shared" si="96"/>
        <v>4.8958172255003556E-3</v>
      </c>
      <c r="W21" s="26">
        <v>3</v>
      </c>
      <c r="X21" s="27">
        <v>386962708.39999998</v>
      </c>
      <c r="Y21" s="28">
        <f t="shared" si="97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94"/>
        <v>2.1825157677911336E-2</v>
      </c>
      <c r="Q22" s="26">
        <v>8</v>
      </c>
      <c r="R22" s="27">
        <v>1082023638.5899997</v>
      </c>
      <c r="S22" s="28">
        <f t="shared" si="95"/>
        <v>1.8479921351625211E-2</v>
      </c>
      <c r="T22" s="26">
        <v>8</v>
      </c>
      <c r="U22" s="27">
        <v>1322614488.4399998</v>
      </c>
      <c r="V22" s="28">
        <f t="shared" si="96"/>
        <v>1.6681836116824434E-2</v>
      </c>
      <c r="W22" s="26">
        <v>8</v>
      </c>
      <c r="X22" s="27">
        <v>1349492355.5</v>
      </c>
      <c r="Y22" s="28">
        <f t="shared" si="97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94"/>
        <v>2.0485453744284599E-5</v>
      </c>
      <c r="Q23" s="26">
        <v>2</v>
      </c>
      <c r="R23" s="27">
        <v>3873245.21</v>
      </c>
      <c r="S23" s="28">
        <f t="shared" si="95"/>
        <v>6.6151296795726597E-5</v>
      </c>
      <c r="T23" s="26">
        <v>2</v>
      </c>
      <c r="U23" s="27">
        <v>6029523.8200000003</v>
      </c>
      <c r="V23" s="28">
        <f t="shared" si="96"/>
        <v>7.604901436273068E-5</v>
      </c>
      <c r="W23" s="26">
        <v>2</v>
      </c>
      <c r="X23" s="27">
        <v>6095484.9700000007</v>
      </c>
      <c r="Y23" s="28">
        <f t="shared" si="97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94"/>
        <v>0.16109915095557206</v>
      </c>
      <c r="Q24" s="26">
        <v>6</v>
      </c>
      <c r="R24" s="27">
        <v>10264139916.43</v>
      </c>
      <c r="S24" s="28">
        <f t="shared" si="95"/>
        <v>0.17530162154763895</v>
      </c>
      <c r="T24" s="26">
        <v>7</v>
      </c>
      <c r="U24" s="27">
        <v>13850202956.01</v>
      </c>
      <c r="V24" s="28">
        <f t="shared" si="96"/>
        <v>0.17468946387350689</v>
      </c>
      <c r="W24" s="26">
        <v>7</v>
      </c>
      <c r="X24" s="27">
        <v>16889244233.859999</v>
      </c>
      <c r="Y24" s="28">
        <f t="shared" si="97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94"/>
        <v>5.1438146171029527E-4</v>
      </c>
      <c r="Q25" s="26">
        <v>2</v>
      </c>
      <c r="R25" s="27">
        <v>20564608.460000001</v>
      </c>
      <c r="S25" s="28">
        <f t="shared" si="95"/>
        <v>3.5122370104870537E-4</v>
      </c>
      <c r="T25" s="26">
        <v>2</v>
      </c>
      <c r="U25" s="27">
        <v>24027880.969999999</v>
      </c>
      <c r="V25" s="28">
        <f t="shared" si="96"/>
        <v>3.0305820485066316E-4</v>
      </c>
      <c r="W25" s="26">
        <v>2</v>
      </c>
      <c r="X25" s="27">
        <v>28284769.789999999</v>
      </c>
      <c r="Y25" s="28">
        <f t="shared" si="97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94"/>
        <v>1.6536087292622913E-2</v>
      </c>
      <c r="Q26" s="26">
        <v>4</v>
      </c>
      <c r="R26" s="27">
        <v>823800456.30999994</v>
      </c>
      <c r="S26" s="28">
        <f t="shared" si="95"/>
        <v>1.4069718164272334E-2</v>
      </c>
      <c r="T26" s="26">
        <v>5</v>
      </c>
      <c r="U26" s="27">
        <v>975337320.60000002</v>
      </c>
      <c r="V26" s="28">
        <f t="shared" si="96"/>
        <v>1.2301708081288691E-2</v>
      </c>
      <c r="W26" s="26">
        <v>5</v>
      </c>
      <c r="X26" s="27">
        <v>943410354.53999996</v>
      </c>
      <c r="Y26" s="47">
        <f t="shared" si="97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98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</row>
    <row r="32" spans="1:256" ht="21.75" thickBot="1">
      <c r="A32" s="80" t="s">
        <v>26</v>
      </c>
      <c r="B32" s="81">
        <f t="shared" ref="B32:G32" si="99">SUM(B7:B26)</f>
        <v>51</v>
      </c>
      <c r="C32" s="82">
        <f t="shared" si="99"/>
        <v>11742660528.779999</v>
      </c>
      <c r="D32" s="83">
        <f t="shared" si="99"/>
        <v>1</v>
      </c>
      <c r="E32" s="81">
        <f t="shared" si="99"/>
        <v>57</v>
      </c>
      <c r="F32" s="82">
        <f t="shared" si="99"/>
        <v>17708047711.219997</v>
      </c>
      <c r="G32" s="83">
        <f t="shared" si="99"/>
        <v>1</v>
      </c>
      <c r="H32" s="84">
        <v>70</v>
      </c>
      <c r="I32" s="85">
        <v>25475237063.889999</v>
      </c>
      <c r="J32" s="86">
        <v>1</v>
      </c>
      <c r="K32" s="87">
        <f t="shared" ref="K32:P32" si="100">SUM(K7:K26)</f>
        <v>68</v>
      </c>
      <c r="L32" s="88">
        <f t="shared" si="100"/>
        <v>36657166806.790001</v>
      </c>
      <c r="M32" s="83">
        <f t="shared" si="100"/>
        <v>1</v>
      </c>
      <c r="N32" s="81">
        <f t="shared" si="100"/>
        <v>73</v>
      </c>
      <c r="O32" s="82">
        <f t="shared" si="100"/>
        <v>38193166710.709999</v>
      </c>
      <c r="P32" s="83">
        <f t="shared" si="100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01">SUM(AL7:AL28)</f>
        <v>169</v>
      </c>
      <c r="AM32" s="82">
        <f>SUM(AM7:AM28)</f>
        <v>211604098941.56003</v>
      </c>
      <c r="AN32" s="91">
        <f t="shared" si="101"/>
        <v>0.99999999999999989</v>
      </c>
      <c r="AO32" s="81">
        <f t="shared" si="101"/>
        <v>180</v>
      </c>
      <c r="AP32" s="82">
        <f>SUM(AP7:AP28)</f>
        <v>251443654526.17001</v>
      </c>
      <c r="AQ32" s="91">
        <f t="shared" si="101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02">IF(BZ32&lt;0,"Error",IF(AND(BU32=0,BZ32&gt;0),"New Comer",BZ32-BU32))</f>
        <v>101939250.04992676</v>
      </c>
      <c r="CC32" s="97">
        <f t="shared" ref="CC32" si="103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04">IF(CE32&lt;0,"Error",IF(AND(BZ32=0,CE32&gt;0),"New Comer",CE32-BZ32))</f>
        <v>-4414987431.0100098</v>
      </c>
      <c r="CH32" s="97">
        <f t="shared" ref="CH32" si="105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06">IF(EC32&lt;0,"Error",IF(AND(DX32=0,EC32&gt;0),"New Comer",EC32-DX32))</f>
        <v>6454077948.7401733</v>
      </c>
      <c r="EF32" s="100">
        <f t="shared" ref="EF32" si="107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08">IF(EH32&lt;0,"Error",IF(AND(EC32=0,EH32&gt;0),"New Comer",EH32-EC32))</f>
        <v>4049320225.9598999</v>
      </c>
      <c r="EK32" s="100">
        <f t="shared" ref="EK32" si="109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0">IF(EM32&lt;0,"Error",IF(AND(EH32=0,EM32&gt;0),"New Comer",EM32-EH32))</f>
        <v>-1525295663.0299683</v>
      </c>
      <c r="EP32" s="100">
        <f t="shared" ref="EP32" si="111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12">IF(ER32&lt;0,"Error",IF(AND(EM32=0,ER32&gt;0),"New Comer",ER32-EM32))</f>
        <v>-842194585.51013184</v>
      </c>
      <c r="EU32" s="100">
        <f t="shared" ref="EU32" si="113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14">IF(EW32&lt;0,"Error",IF(AND(ER32=0,EW32&gt;0),"New Comer",EW32-ER32))</f>
        <v>-2354332122.5899048</v>
      </c>
      <c r="EZ32" s="100">
        <f t="shared" ref="EZ32" si="115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16">IF(FB32&lt;0,"Error",IF(AND(EW32=0,FB32&gt;0),"New Comer",FB32-EW32))</f>
        <v>555523211.33984375</v>
      </c>
      <c r="FE32" s="100">
        <f t="shared" ref="FE32" si="117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18">IF(FG32&lt;0,"Error",IF(AND(FB32=0,FG32&gt;0),"New Comer",FG32-FB32))</f>
        <v>5569203602.0600586</v>
      </c>
      <c r="FJ32" s="100">
        <f t="shared" ref="FJ32" si="119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0">IF(FL32&lt;0,"Error",IF(AND(FG32=0,FL32&gt;0),"New Comer",FL32-FG32))</f>
        <v>13705637008.370056</v>
      </c>
      <c r="FO32" s="100">
        <f t="shared" ref="FO32" si="121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22">IF(FQ32&lt;0,"Error",IF(AND(FL32=0,FQ32&gt;0),"New Comer",FQ32-FL32))</f>
        <v>1681767820.1697998</v>
      </c>
      <c r="FT32" s="100">
        <f t="shared" ref="FT32" si="123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24">IF(FV32&lt;0,"Error",IF(AND(FQ32=0,FV32&gt;0),"New Comer",FV32-FQ32))</f>
        <v>-1680398399.6298828</v>
      </c>
      <c r="FY32" s="100">
        <f t="shared" ref="FY32" si="125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26">IF(GA32&lt;0,"Error",IF(AND(FV32=0,GA32&gt;0),"New Comer",GA32-FV32))</f>
        <v>11968050180.830139</v>
      </c>
      <c r="GD32" s="100">
        <f t="shared" ref="GD32" si="127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28">IF(GF32&lt;0,"Error",IF(AND(GA32=0,GF32&gt;0),"New Comer",GF32-GA32))</f>
        <v>-4569791996.6801758</v>
      </c>
      <c r="GI32" s="100">
        <f t="shared" ref="GI32" si="129">IF(AND(GA32=0,GF32=0),"-",IF(GA32=0,"",GH32/GA32))</f>
        <v>-9.969617979780054E-3</v>
      </c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69"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DF4:DG4"/>
    <mergeCell ref="DH3:DL3"/>
    <mergeCell ref="DK4:DL4"/>
    <mergeCell ref="AI3:AK3"/>
    <mergeCell ref="T3:V3"/>
    <mergeCell ref="W3:Y3"/>
    <mergeCell ref="CI3:CM3"/>
    <mergeCell ref="BT3:BX3"/>
    <mergeCell ref="AO3:AQ3"/>
    <mergeCell ref="AU3:AY3"/>
    <mergeCell ref="BE3:BI3"/>
    <mergeCell ref="CD3:CH3"/>
    <mergeCell ref="AZ3:BD3"/>
    <mergeCell ref="BJ3:BN3"/>
    <mergeCell ref="AR3:AT3"/>
    <mergeCell ref="AL3:AN3"/>
    <mergeCell ref="BO3:BS3"/>
    <mergeCell ref="N3:P3"/>
    <mergeCell ref="Q3:S3"/>
    <mergeCell ref="AC3:AE3"/>
    <mergeCell ref="AF3:AH3"/>
    <mergeCell ref="Z3:AB3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BM4:BN4"/>
    <mergeCell ref="CL4:CM4"/>
    <mergeCell ref="FF3:FJ3"/>
    <mergeCell ref="FI4:FJ4"/>
    <mergeCell ref="FP3:FT3"/>
    <mergeCell ref="FS4:FT4"/>
    <mergeCell ref="CQ4:CR4"/>
    <mergeCell ref="DW3:EA3"/>
    <mergeCell ref="EB3:EF3"/>
    <mergeCell ref="DZ4:EA4"/>
    <mergeCell ref="CS3:CW3"/>
    <mergeCell ref="CV4:CW4"/>
    <mergeCell ref="FA3:FE3"/>
    <mergeCell ref="FD4:FE4"/>
    <mergeCell ref="FZ3:GD3"/>
    <mergeCell ref="GC4:GD4"/>
    <mergeCell ref="FU3:FY3"/>
    <mergeCell ref="FX4:FY4"/>
    <mergeCell ref="FK3:FO3"/>
    <mergeCell ref="FN4:FO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2025-02-05T06:38:59Z</dcterms:modified>
</cp:coreProperties>
</file>