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ltf_2025\"/>
    </mc:Choice>
  </mc:AlternateContent>
  <xr:revisionPtr revIDLastSave="0" documentId="8_{FA388609-41CB-4469-BC51-87BC6F8B8495}" xr6:coauthVersionLast="36" xr6:coauthVersionMax="36" xr10:uidLastSave="{00000000-0000-0000-0000-000000000000}"/>
  <bookViews>
    <workbookView xWindow="0" yWindow="0" windowWidth="20490" windowHeight="7245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GK32" i="1" l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L20" i="1"/>
  <c r="GM19" i="1"/>
  <c r="GN19" i="1" s="1"/>
  <c r="GM18" i="1"/>
  <c r="GN18" i="1" s="1"/>
  <c r="GM17" i="1"/>
  <c r="GN17" i="1" s="1"/>
  <c r="GM16" i="1"/>
  <c r="GN16" i="1" s="1"/>
  <c r="GN14" i="1"/>
  <c r="GM14" i="1"/>
  <c r="GM13" i="1"/>
  <c r="GN13" i="1" s="1"/>
  <c r="GN12" i="1"/>
  <c r="GM12" i="1"/>
  <c r="GM10" i="1"/>
  <c r="GN10" i="1" s="1"/>
  <c r="GM9" i="1"/>
  <c r="GN9" i="1" s="1"/>
  <c r="GM8" i="1"/>
  <c r="GN8" i="1" s="1"/>
  <c r="GM7" i="1"/>
  <c r="GN7" i="1" s="1"/>
  <c r="GL9" i="1" l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G19" i="1"/>
  <c r="GG28" i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/>
  <c r="GH18" i="1"/>
  <c r="GI18" i="1"/>
  <c r="GH17" i="1"/>
  <c r="GI17" i="1"/>
  <c r="GH16" i="1"/>
  <c r="GI16" i="1"/>
  <c r="GH14" i="1"/>
  <c r="GI14" i="1"/>
  <c r="GH13" i="1"/>
  <c r="GI13" i="1" s="1"/>
  <c r="GH12" i="1"/>
  <c r="GI12" i="1"/>
  <c r="GH10" i="1"/>
  <c r="GI10" i="1"/>
  <c r="GH9" i="1"/>
  <c r="GI9" i="1"/>
  <c r="GH8" i="1"/>
  <c r="GI8" i="1"/>
  <c r="GH7" i="1"/>
  <c r="GI7" i="1"/>
  <c r="FV32" i="1"/>
  <c r="FW16" i="1" s="1"/>
  <c r="GB18" i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/>
  <c r="GC16" i="1"/>
  <c r="GD16" i="1" s="1"/>
  <c r="GC14" i="1"/>
  <c r="GD14" i="1" s="1"/>
  <c r="GC13" i="1"/>
  <c r="GD13" i="1"/>
  <c r="GC12" i="1"/>
  <c r="GD12" i="1"/>
  <c r="GC10" i="1"/>
  <c r="GD10" i="1" s="1"/>
  <c r="GC9" i="1"/>
  <c r="GD9" i="1"/>
  <c r="GC8" i="1"/>
  <c r="GD8" i="1"/>
  <c r="GC7" i="1"/>
  <c r="GD7" i="1"/>
  <c r="FQ32" i="1"/>
  <c r="FR10" i="1" s="1"/>
  <c r="FW13" i="1"/>
  <c r="FW17" i="1"/>
  <c r="FW21" i="1"/>
  <c r="FW22" i="1"/>
  <c r="FW29" i="1"/>
  <c r="FW30" i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/>
  <c r="FX16" i="1"/>
  <c r="FY16" i="1"/>
  <c r="FX14" i="1"/>
  <c r="FY14" i="1" s="1"/>
  <c r="FX13" i="1"/>
  <c r="FY13" i="1" s="1"/>
  <c r="FX12" i="1"/>
  <c r="FY12" i="1"/>
  <c r="FX10" i="1"/>
  <c r="FY10" i="1"/>
  <c r="FX9" i="1"/>
  <c r="FY9" i="1"/>
  <c r="FX8" i="1"/>
  <c r="FY8" i="1"/>
  <c r="FX7" i="1"/>
  <c r="FY7" i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/>
  <c r="FS16" i="1"/>
  <c r="FT16" i="1"/>
  <c r="FS14" i="1"/>
  <c r="FT14" i="1" s="1"/>
  <c r="FS13" i="1"/>
  <c r="FT13" i="1" s="1"/>
  <c r="FS12" i="1"/>
  <c r="FT12" i="1"/>
  <c r="FS10" i="1"/>
  <c r="FT10" i="1"/>
  <c r="FS9" i="1"/>
  <c r="FT9" i="1"/>
  <c r="FS8" i="1"/>
  <c r="FT8" i="1"/>
  <c r="FS7" i="1"/>
  <c r="FT7" i="1"/>
  <c r="FR19" i="1"/>
  <c r="FR30" i="1"/>
  <c r="FL32" i="1"/>
  <c r="FM26" i="1" s="1"/>
  <c r="FM29" i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/>
  <c r="FN18" i="1"/>
  <c r="FO18" i="1"/>
  <c r="FN17" i="1"/>
  <c r="FO17" i="1" s="1"/>
  <c r="FN16" i="1"/>
  <c r="FO16" i="1"/>
  <c r="FN14" i="1"/>
  <c r="FO14" i="1"/>
  <c r="FN13" i="1"/>
  <c r="FO13" i="1" s="1"/>
  <c r="FN12" i="1"/>
  <c r="FO12" i="1" s="1"/>
  <c r="FN10" i="1"/>
  <c r="FO10" i="1"/>
  <c r="FN9" i="1"/>
  <c r="FO9" i="1"/>
  <c r="FO8" i="1"/>
  <c r="FN8" i="1"/>
  <c r="FN7" i="1"/>
  <c r="FO7" i="1"/>
  <c r="FM18" i="1"/>
  <c r="FM24" i="1"/>
  <c r="FM17" i="1"/>
  <c r="FM9" i="1"/>
  <c r="FM21" i="1"/>
  <c r="FM10" i="1"/>
  <c r="FM31" i="1"/>
  <c r="FM20" i="1"/>
  <c r="FM22" i="1"/>
  <c r="FM25" i="1"/>
  <c r="FM16" i="1"/>
  <c r="FM12" i="1"/>
  <c r="FM30" i="1"/>
  <c r="FG32" i="1"/>
  <c r="FH19" i="1" s="1"/>
  <c r="FH28" i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/>
  <c r="FI17" i="1"/>
  <c r="FJ17" i="1"/>
  <c r="FI16" i="1"/>
  <c r="FJ16" i="1" s="1"/>
  <c r="FI14" i="1"/>
  <c r="FJ14" i="1"/>
  <c r="FI13" i="1"/>
  <c r="FJ13" i="1"/>
  <c r="FI12" i="1"/>
  <c r="FJ12" i="1"/>
  <c r="FI10" i="1"/>
  <c r="FJ10" i="1" s="1"/>
  <c r="FI9" i="1"/>
  <c r="FJ9" i="1"/>
  <c r="FI8" i="1"/>
  <c r="FJ8" i="1"/>
  <c r="FI7" i="1"/>
  <c r="FJ7" i="1"/>
  <c r="FH8" i="1"/>
  <c r="FH12" i="1"/>
  <c r="FH31" i="1"/>
  <c r="FH27" i="1"/>
  <c r="FH20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/>
  <c r="FD17" i="1"/>
  <c r="FE17" i="1"/>
  <c r="FD16" i="1"/>
  <c r="FE16" i="1"/>
  <c r="FD14" i="1"/>
  <c r="FE14" i="1" s="1"/>
  <c r="FD13" i="1"/>
  <c r="FE13" i="1" s="1"/>
  <c r="FD12" i="1"/>
  <c r="FE12" i="1"/>
  <c r="FD10" i="1"/>
  <c r="FE10" i="1"/>
  <c r="FD9" i="1"/>
  <c r="FE9" i="1"/>
  <c r="FD8" i="1"/>
  <c r="FE8" i="1"/>
  <c r="FD7" i="1"/>
  <c r="FE7" i="1"/>
  <c r="FC16" i="1"/>
  <c r="FC10" i="1"/>
  <c r="FC20" i="1"/>
  <c r="FC23" i="1"/>
  <c r="FC21" i="1"/>
  <c r="FC19" i="1"/>
  <c r="FC30" i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/>
  <c r="EY16" i="1"/>
  <c r="EZ16" i="1" s="1"/>
  <c r="EY14" i="1"/>
  <c r="EZ14" i="1"/>
  <c r="EY13" i="1"/>
  <c r="EZ13" i="1"/>
  <c r="EY12" i="1"/>
  <c r="EZ12" i="1"/>
  <c r="EY10" i="1"/>
  <c r="EZ10" i="1" s="1"/>
  <c r="EY9" i="1"/>
  <c r="EZ9" i="1"/>
  <c r="EY8" i="1"/>
  <c r="EZ8" i="1"/>
  <c r="EY7" i="1"/>
  <c r="EZ7" i="1"/>
  <c r="EQ32" i="1"/>
  <c r="ER32" i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/>
  <c r="ET18" i="1"/>
  <c r="EU18" i="1"/>
  <c r="ET17" i="1"/>
  <c r="EU17" i="1"/>
  <c r="ET16" i="1"/>
  <c r="EU16" i="1" s="1"/>
  <c r="ET14" i="1"/>
  <c r="EU14" i="1" s="1"/>
  <c r="ET13" i="1"/>
  <c r="EU13" i="1"/>
  <c r="ET12" i="1"/>
  <c r="EU12" i="1"/>
  <c r="ET9" i="1"/>
  <c r="EU9" i="1"/>
  <c r="ET8" i="1"/>
  <c r="EU8" i="1"/>
  <c r="ET7" i="1"/>
  <c r="EU7" i="1"/>
  <c r="ET10" i="1"/>
  <c r="EU10" i="1"/>
  <c r="ES12" i="1"/>
  <c r="ES16" i="1"/>
  <c r="ES23" i="1"/>
  <c r="ES25" i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/>
  <c r="EO18" i="1"/>
  <c r="EP18" i="1"/>
  <c r="EO17" i="1"/>
  <c r="EP17" i="1" s="1"/>
  <c r="EO16" i="1"/>
  <c r="EP16" i="1"/>
  <c r="EO14" i="1"/>
  <c r="EP14" i="1"/>
  <c r="EO13" i="1"/>
  <c r="EP13" i="1"/>
  <c r="EO12" i="1"/>
  <c r="EP12" i="1" s="1"/>
  <c r="EO10" i="1"/>
  <c r="EP10" i="1"/>
  <c r="EO9" i="1"/>
  <c r="EP9" i="1"/>
  <c r="EO8" i="1"/>
  <c r="EP8" i="1"/>
  <c r="EO7" i="1"/>
  <c r="EP7" i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 s="1"/>
  <c r="EJ16" i="1"/>
  <c r="EK16" i="1" s="1"/>
  <c r="EJ14" i="1"/>
  <c r="EK14" i="1"/>
  <c r="EJ13" i="1"/>
  <c r="EK13" i="1"/>
  <c r="EJ12" i="1"/>
  <c r="EK12" i="1" s="1"/>
  <c r="EJ10" i="1"/>
  <c r="EK10" i="1" s="1"/>
  <c r="EJ9" i="1"/>
  <c r="EK9" i="1"/>
  <c r="EJ8" i="1"/>
  <c r="EK8" i="1"/>
  <c r="EJ7" i="1"/>
  <c r="EK7" i="1"/>
  <c r="EI16" i="1"/>
  <c r="EI10" i="1"/>
  <c r="EI17" i="1"/>
  <c r="EI24" i="1"/>
  <c r="EI23" i="1"/>
  <c r="EI12" i="1"/>
  <c r="EI31" i="1"/>
  <c r="EI26" i="1"/>
  <c r="EI20" i="1"/>
  <c r="EI30" i="1"/>
  <c r="EI27" i="1"/>
  <c r="EI7" i="1"/>
  <c r="EI21" i="1"/>
  <c r="EI8" i="1"/>
  <c r="EI22" i="1"/>
  <c r="EI25" i="1"/>
  <c r="EI28" i="1"/>
  <c r="EI13" i="1"/>
  <c r="EI9" i="1"/>
  <c r="EI18" i="1"/>
  <c r="EI19" i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/>
  <c r="EE18" i="1"/>
  <c r="EF18" i="1"/>
  <c r="EE17" i="1"/>
  <c r="EF17" i="1" s="1"/>
  <c r="EE16" i="1"/>
  <c r="EF16" i="1" s="1"/>
  <c r="EE14" i="1"/>
  <c r="EF14" i="1"/>
  <c r="EE13" i="1"/>
  <c r="EF13" i="1"/>
  <c r="EE12" i="1"/>
  <c r="EF12" i="1" s="1"/>
  <c r="EE10" i="1"/>
  <c r="EF10" i="1" s="1"/>
  <c r="EE9" i="1"/>
  <c r="EF9" i="1"/>
  <c r="EE8" i="1"/>
  <c r="EF8" i="1"/>
  <c r="EE7" i="1"/>
  <c r="EF7" i="1"/>
  <c r="DX32" i="1"/>
  <c r="DY17" i="1" s="1"/>
  <c r="DW32" i="1"/>
  <c r="EA31" i="1"/>
  <c r="DZ31" i="1"/>
  <c r="EA30" i="1"/>
  <c r="ED7" i="1"/>
  <c r="ED10" i="1"/>
  <c r="ED9" i="1"/>
  <c r="ED21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 s="1"/>
  <c r="DZ16" i="1"/>
  <c r="EA16" i="1"/>
  <c r="DZ14" i="1"/>
  <c r="EA14" i="1"/>
  <c r="DZ13" i="1"/>
  <c r="EA13" i="1"/>
  <c r="DZ12" i="1"/>
  <c r="EA12" i="1" s="1"/>
  <c r="DZ10" i="1"/>
  <c r="EA10" i="1"/>
  <c r="DZ9" i="1"/>
  <c r="EA9" i="1"/>
  <c r="DZ8" i="1"/>
  <c r="EA8" i="1"/>
  <c r="DZ7" i="1"/>
  <c r="EA7" i="1"/>
  <c r="DY28" i="1"/>
  <c r="DY8" i="1"/>
  <c r="DY25" i="1"/>
  <c r="DY18" i="1"/>
  <c r="DY19" i="1"/>
  <c r="DY27" i="1"/>
  <c r="DY10" i="1"/>
  <c r="DY16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 s="1"/>
  <c r="DU16" i="1"/>
  <c r="DV16" i="1" s="1"/>
  <c r="DU14" i="1"/>
  <c r="DV14" i="1" s="1"/>
  <c r="DU13" i="1"/>
  <c r="DV13" i="1"/>
  <c r="DU12" i="1"/>
  <c r="DV12" i="1" s="1"/>
  <c r="DU10" i="1"/>
  <c r="DV10" i="1" s="1"/>
  <c r="DU9" i="1"/>
  <c r="DV9" i="1"/>
  <c r="DU8" i="1"/>
  <c r="DV8" i="1"/>
  <c r="DU7" i="1"/>
  <c r="DV7" i="1"/>
  <c r="DT28" i="1"/>
  <c r="DT8" i="1"/>
  <c r="DT16" i="1"/>
  <c r="DT10" i="1"/>
  <c r="DT13" i="1"/>
  <c r="DT17" i="1"/>
  <c r="DT7" i="1"/>
  <c r="DT24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/>
  <c r="DP16" i="1"/>
  <c r="DQ16" i="1" s="1"/>
  <c r="DP14" i="1"/>
  <c r="DQ14" i="1" s="1"/>
  <c r="DP13" i="1"/>
  <c r="DQ13" i="1" s="1"/>
  <c r="DP12" i="1"/>
  <c r="DQ12" i="1"/>
  <c r="DP10" i="1"/>
  <c r="DQ10" i="1" s="1"/>
  <c r="DP9" i="1"/>
  <c r="DQ9" i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 s="1"/>
  <c r="DK16" i="1"/>
  <c r="DL16" i="1"/>
  <c r="DK14" i="1"/>
  <c r="DL14" i="1" s="1"/>
  <c r="DK13" i="1"/>
  <c r="DL13" i="1" s="1"/>
  <c r="DK12" i="1"/>
  <c r="DL12" i="1" s="1"/>
  <c r="DK10" i="1"/>
  <c r="DL10" i="1"/>
  <c r="DK9" i="1"/>
  <c r="DL9" i="1"/>
  <c r="DK8" i="1"/>
  <c r="DL8" i="1"/>
  <c r="DK7" i="1"/>
  <c r="DL7" i="1"/>
  <c r="DJ29" i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/>
  <c r="DF13" i="1"/>
  <c r="DG13" i="1" s="1"/>
  <c r="DF12" i="1"/>
  <c r="DG12" i="1" s="1"/>
  <c r="DF10" i="1"/>
  <c r="DG10" i="1" s="1"/>
  <c r="DF9" i="1"/>
  <c r="DG9" i="1"/>
  <c r="DF8" i="1"/>
  <c r="DG8" i="1"/>
  <c r="DF7" i="1"/>
  <c r="DG7" i="1"/>
  <c r="DE20" i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 s="1"/>
  <c r="DA16" i="1"/>
  <c r="DB16" i="1" s="1"/>
  <c r="DA14" i="1"/>
  <c r="DB14" i="1" s="1"/>
  <c r="DA13" i="1"/>
  <c r="DB13" i="1"/>
  <c r="DA12" i="1"/>
  <c r="DB12" i="1" s="1"/>
  <c r="DA10" i="1"/>
  <c r="DB10" i="1" s="1"/>
  <c r="DA9" i="1"/>
  <c r="DB9" i="1"/>
  <c r="DA8" i="1"/>
  <c r="DB8" i="1"/>
  <c r="DA7" i="1"/>
  <c r="DB7" i="1"/>
  <c r="CZ12" i="1"/>
  <c r="CZ30" i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 s="1"/>
  <c r="CV12" i="1"/>
  <c r="CW12" i="1"/>
  <c r="CV10" i="1"/>
  <c r="CW10" i="1" s="1"/>
  <c r="CV9" i="1"/>
  <c r="CW9" i="1"/>
  <c r="CV8" i="1"/>
  <c r="CW8" i="1"/>
  <c r="CV7" i="1"/>
  <c r="CW7" i="1"/>
  <c r="CU9" i="1"/>
  <c r="CO32" i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 s="1"/>
  <c r="CQ16" i="1"/>
  <c r="CR16" i="1"/>
  <c r="CQ14" i="1"/>
  <c r="CR14" i="1" s="1"/>
  <c r="CQ13" i="1"/>
  <c r="CR13" i="1" s="1"/>
  <c r="CQ12" i="1"/>
  <c r="CR12" i="1" s="1"/>
  <c r="CQ10" i="1"/>
  <c r="CR10" i="1"/>
  <c r="CQ9" i="1"/>
  <c r="CR9" i="1"/>
  <c r="CQ8" i="1"/>
  <c r="CR8" i="1"/>
  <c r="CQ7" i="1"/>
  <c r="CR7" i="1"/>
  <c r="CJ32" i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 s="1"/>
  <c r="CL16" i="1"/>
  <c r="CM16" i="1" s="1"/>
  <c r="CL14" i="1"/>
  <c r="CM14" i="1"/>
  <c r="CL13" i="1"/>
  <c r="CM13" i="1" s="1"/>
  <c r="CL12" i="1"/>
  <c r="CM12" i="1" s="1"/>
  <c r="CL10" i="1"/>
  <c r="CM10" i="1" s="1"/>
  <c r="CL9" i="1"/>
  <c r="CM9" i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/>
  <c r="CG18" i="1"/>
  <c r="CH18" i="1"/>
  <c r="CG17" i="1"/>
  <c r="CH17" i="1" s="1"/>
  <c r="CG16" i="1"/>
  <c r="CH16" i="1" s="1"/>
  <c r="CG14" i="1"/>
  <c r="CH14" i="1" s="1"/>
  <c r="CG13" i="1"/>
  <c r="CH13" i="1"/>
  <c r="CG12" i="1"/>
  <c r="CH12" i="1" s="1"/>
  <c r="CG10" i="1"/>
  <c r="CH10" i="1" s="1"/>
  <c r="CG9" i="1"/>
  <c r="CH9" i="1"/>
  <c r="CG8" i="1"/>
  <c r="CH8" i="1"/>
  <c r="CG7" i="1"/>
  <c r="CH7" i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/>
  <c r="CB18" i="1"/>
  <c r="CC18" i="1"/>
  <c r="CB17" i="1"/>
  <c r="CC17" i="1"/>
  <c r="CB16" i="1"/>
  <c r="CC16" i="1" s="1"/>
  <c r="CB14" i="1"/>
  <c r="CC14" i="1" s="1"/>
  <c r="CB13" i="1"/>
  <c r="CC13" i="1" s="1"/>
  <c r="CB12" i="1"/>
  <c r="CC12" i="1"/>
  <c r="CB10" i="1"/>
  <c r="CC10" i="1" s="1"/>
  <c r="CB9" i="1"/>
  <c r="CC9" i="1"/>
  <c r="CB8" i="1"/>
  <c r="CC8" i="1"/>
  <c r="CB7" i="1"/>
  <c r="CC7" i="1"/>
  <c r="BU32" i="1"/>
  <c r="BW32" i="1" s="1"/>
  <c r="BX32" i="1" s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 s="1"/>
  <c r="BW16" i="1"/>
  <c r="BX16" i="1"/>
  <c r="BW14" i="1"/>
  <c r="BX14" i="1" s="1"/>
  <c r="BW13" i="1"/>
  <c r="BX13" i="1" s="1"/>
  <c r="BW12" i="1"/>
  <c r="BX12" i="1" s="1"/>
  <c r="BW10" i="1"/>
  <c r="BX10" i="1"/>
  <c r="BW9" i="1"/>
  <c r="BX9" i="1"/>
  <c r="BW8" i="1"/>
  <c r="BX8" i="1"/>
  <c r="BW7" i="1"/>
  <c r="BX7" i="1"/>
  <c r="BP32" i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 s="1"/>
  <c r="BR14" i="1"/>
  <c r="BS14" i="1"/>
  <c r="BR13" i="1"/>
  <c r="BS13" i="1" s="1"/>
  <c r="BR12" i="1"/>
  <c r="BS12" i="1" s="1"/>
  <c r="BR10" i="1"/>
  <c r="BS10" i="1" s="1"/>
  <c r="BR9" i="1"/>
  <c r="BS9" i="1"/>
  <c r="BR8" i="1"/>
  <c r="BS8" i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32" i="1" s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32" i="1" s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32" i="1" s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32" i="1" s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J15" i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32" i="1" s="1"/>
  <c r="S9" i="1"/>
  <c r="S7" i="1"/>
  <c r="B32" i="1"/>
  <c r="E32" i="1"/>
  <c r="BQ28" i="1"/>
  <c r="CK19" i="1"/>
  <c r="J19" i="1"/>
  <c r="J21" i="1"/>
  <c r="J16" i="1"/>
  <c r="J17" i="1"/>
  <c r="J12" i="1"/>
  <c r="J26" i="1"/>
  <c r="J24" i="1"/>
  <c r="J9" i="1"/>
  <c r="J22" i="1"/>
  <c r="BQ16" i="1"/>
  <c r="M10" i="1"/>
  <c r="CA29" i="1"/>
  <c r="AN25" i="1"/>
  <c r="CA9" i="1"/>
  <c r="AQ11" i="1"/>
  <c r="AQ21" i="1"/>
  <c r="CA12" i="1"/>
  <c r="AN20" i="1"/>
  <c r="CA7" i="1"/>
  <c r="AN12" i="1"/>
  <c r="CA26" i="1"/>
  <c r="CA17" i="1"/>
  <c r="BQ9" i="1"/>
  <c r="BQ21" i="1"/>
  <c r="BQ19" i="1"/>
  <c r="BQ27" i="1"/>
  <c r="AH15" i="1"/>
  <c r="AK18" i="1"/>
  <c r="AH19" i="1"/>
  <c r="CA10" i="1"/>
  <c r="CA30" i="1"/>
  <c r="BQ13" i="1"/>
  <c r="AH7" i="1"/>
  <c r="AH24" i="1"/>
  <c r="BQ22" i="1"/>
  <c r="CA25" i="1"/>
  <c r="BQ10" i="1"/>
  <c r="BR32" i="1"/>
  <c r="BS32" i="1" s="1"/>
  <c r="CA20" i="1"/>
  <c r="AN10" i="1"/>
  <c r="AK15" i="1"/>
  <c r="AH17" i="1"/>
  <c r="CP9" i="1"/>
  <c r="BQ26" i="1"/>
  <c r="CP28" i="1"/>
  <c r="CA21" i="1"/>
  <c r="BQ12" i="1"/>
  <c r="BQ20" i="1"/>
  <c r="CA18" i="1"/>
  <c r="BQ18" i="1"/>
  <c r="BQ24" i="1"/>
  <c r="AH18" i="1"/>
  <c r="CP10" i="1"/>
  <c r="CA28" i="1"/>
  <c r="CA8" i="1"/>
  <c r="BQ25" i="1"/>
  <c r="BQ30" i="1"/>
  <c r="AH11" i="1"/>
  <c r="BQ17" i="1"/>
  <c r="AH8" i="1"/>
  <c r="CP21" i="1"/>
  <c r="CP25" i="1"/>
  <c r="BQ29" i="1"/>
  <c r="AH21" i="1"/>
  <c r="AH20" i="1"/>
  <c r="AH26" i="1"/>
  <c r="BQ8" i="1"/>
  <c r="AH22" i="1"/>
  <c r="G9" i="1"/>
  <c r="G8" i="1"/>
  <c r="AH10" i="1"/>
  <c r="CP26" i="1"/>
  <c r="AH23" i="1"/>
  <c r="CA22" i="1"/>
  <c r="BQ7" i="1"/>
  <c r="AH9" i="1"/>
  <c r="AH12" i="1"/>
  <c r="CA24" i="1"/>
  <c r="BQ23" i="1"/>
  <c r="AH13" i="1"/>
  <c r="CA19" i="1"/>
  <c r="CP22" i="1"/>
  <c r="CP8" i="1"/>
  <c r="CP13" i="1"/>
  <c r="AH25" i="1"/>
  <c r="CA23" i="1"/>
  <c r="CA13" i="1"/>
  <c r="CA16" i="1"/>
  <c r="D10" i="1"/>
  <c r="CP17" i="1"/>
  <c r="CP27" i="1"/>
  <c r="CP12" i="1"/>
  <c r="CQ32" i="1"/>
  <c r="D7" i="1"/>
  <c r="AK10" i="1"/>
  <c r="M21" i="1"/>
  <c r="G13" i="1"/>
  <c r="AQ19" i="1"/>
  <c r="G22" i="1"/>
  <c r="G20" i="1"/>
  <c r="D15" i="1"/>
  <c r="AK17" i="1"/>
  <c r="G12" i="1"/>
  <c r="AQ7" i="1"/>
  <c r="AK26" i="1"/>
  <c r="D20" i="1"/>
  <c r="G19" i="1"/>
  <c r="G7" i="1"/>
  <c r="AQ26" i="1"/>
  <c r="G11" i="1"/>
  <c r="M17" i="1"/>
  <c r="AK20" i="1"/>
  <c r="G10" i="1"/>
  <c r="AQ17" i="1"/>
  <c r="G26" i="1"/>
  <c r="G17" i="1"/>
  <c r="AK22" i="1"/>
  <c r="AK7" i="1"/>
  <c r="M15" i="1"/>
  <c r="G16" i="1"/>
  <c r="G24" i="1"/>
  <c r="G21" i="1"/>
  <c r="AQ12" i="1"/>
  <c r="CK10" i="1"/>
  <c r="CK9" i="1"/>
  <c r="CK16" i="1"/>
  <c r="CF21" i="1"/>
  <c r="M13" i="1"/>
  <c r="M11" i="1"/>
  <c r="CK22" i="1"/>
  <c r="CK8" i="1"/>
  <c r="CK17" i="1"/>
  <c r="CK28" i="1"/>
  <c r="CK26" i="1"/>
  <c r="CF9" i="1"/>
  <c r="M12" i="1"/>
  <c r="M24" i="1"/>
  <c r="M20" i="1"/>
  <c r="CK27" i="1"/>
  <c r="CK23" i="1"/>
  <c r="CG32" i="1"/>
  <c r="CH32" i="1" s="1"/>
  <c r="CK7" i="1"/>
  <c r="CK13" i="1"/>
  <c r="CK24" i="1"/>
  <c r="CK18" i="1"/>
  <c r="CF26" i="1"/>
  <c r="M7" i="1"/>
  <c r="M26" i="1"/>
  <c r="M9" i="1"/>
  <c r="CK29" i="1"/>
  <c r="CK25" i="1"/>
  <c r="CF16" i="1"/>
  <c r="CK12" i="1"/>
  <c r="M16" i="1"/>
  <c r="M19" i="1"/>
  <c r="M22" i="1"/>
  <c r="CK20" i="1"/>
  <c r="CK21" i="1"/>
  <c r="CK30" i="1"/>
  <c r="CF12" i="1"/>
  <c r="BV17" i="1"/>
  <c r="EX19" i="1" l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32" i="1" s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EX20" i="1"/>
  <c r="GB25" i="1"/>
  <c r="GC32" i="1"/>
  <c r="GG31" i="1"/>
  <c r="GG22" i="1"/>
  <c r="GG9" i="1"/>
  <c r="CF23" i="1"/>
  <c r="CF27" i="1"/>
  <c r="CF19" i="1"/>
  <c r="CF7" i="1"/>
  <c r="AN18" i="1"/>
  <c r="CA32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GI32" i="1"/>
  <c r="DO30" i="1"/>
  <c r="DE12" i="1"/>
  <c r="FR17" i="1"/>
  <c r="CM32" i="1"/>
  <c r="CF20" i="1"/>
  <c r="CK32" i="1"/>
  <c r="CF24" i="1"/>
  <c r="P15" i="1"/>
  <c r="AN26" i="1"/>
  <c r="CF10" i="1"/>
  <c r="DO27" i="1"/>
  <c r="DO25" i="1"/>
  <c r="FE32" i="1"/>
  <c r="FR12" i="1"/>
  <c r="FR8" i="1"/>
  <c r="DO16" i="1"/>
  <c r="CL32" i="1"/>
  <c r="CF17" i="1"/>
  <c r="G32" i="1"/>
  <c r="AH32" i="1"/>
  <c r="P25" i="1"/>
  <c r="P10" i="1"/>
  <c r="J8" i="1"/>
  <c r="J32" i="1" s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GD32" i="1"/>
  <c r="CF28" i="1"/>
  <c r="P8" i="1"/>
  <c r="P13" i="1"/>
  <c r="CU21" i="1"/>
  <c r="CZ17" i="1"/>
  <c r="CZ13" i="1"/>
  <c r="DJ20" i="1"/>
  <c r="DO18" i="1"/>
  <c r="DO13" i="1"/>
  <c r="ED19" i="1"/>
  <c r="ED17" i="1"/>
  <c r="EI32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BQ32" i="1"/>
  <c r="P21" i="1"/>
  <c r="P12" i="1"/>
  <c r="AN15" i="1"/>
  <c r="DO20" i="1"/>
  <c r="DU32" i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FW32" i="1" s="1"/>
  <c r="GB29" i="1"/>
  <c r="GB21" i="1"/>
  <c r="GB32" i="1" s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CR32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DB32" i="1"/>
  <c r="CZ10" i="1"/>
  <c r="CZ20" i="1"/>
  <c r="CZ27" i="1"/>
  <c r="DO8" i="1"/>
  <c r="DO26" i="1"/>
  <c r="DV32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AK32" i="1" l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<sst xmlns="http://schemas.openxmlformats.org/spreadsheetml/2006/main" count="466" uniqueCount="77">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</sst>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5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6">
    <xf numFmtId="0" fontId="0" fillId="0" borderId="0"/>
    <xf numFmtId="165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0" fillId="0" borderId="0"/>
    <xf numFmtId="164" fontId="2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2" fillId="0" borderId="0"/>
    <xf numFmtId="165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4" fillId="0" borderId="0"/>
    <xf numFmtId="0" fontId="17" fillId="0" borderId="0"/>
    <xf numFmtId="0" fontId="16" fillId="0" borderId="0"/>
    <xf numFmtId="0" fontId="10" fillId="0" borderId="0"/>
    <xf numFmtId="0" fontId="9" fillId="0" borderId="0" applyNumberFormat="0" applyFont="0" applyFill="0" applyBorder="0" applyProtection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11" fillId="0" borderId="0"/>
    <xf numFmtId="0" fontId="10" fillId="0" borderId="0"/>
    <xf numFmtId="0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1" fillId="0" borderId="0" applyFont="0" applyFill="0" applyBorder="0" applyAlignment="0" applyProtection="0"/>
    <xf numFmtId="0" fontId="11" fillId="0" borderId="0"/>
    <xf numFmtId="0" fontId="8" fillId="0" borderId="0"/>
  </cellStyleXfs>
  <cellXfs count="116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65" fontId="5" fillId="0" borderId="4" xfId="1" applyFont="1" applyFill="1" applyBorder="1" applyAlignment="1">
      <alignment horizontal="center" vertical="center"/>
    </xf>
    <xf numFmtId="166" fontId="5" fillId="0" borderId="5" xfId="106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5" xfId="106" applyNumberFormat="1" applyFont="1" applyFill="1" applyBorder="1" applyAlignment="1">
      <alignment horizontal="center" vertical="center"/>
    </xf>
    <xf numFmtId="166" fontId="5" fillId="2" borderId="9" xfId="106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3" fontId="4" fillId="0" borderId="11" xfId="0" applyNumberFormat="1" applyFont="1" applyBorder="1" applyAlignment="1">
      <alignment horizontal="center"/>
    </xf>
    <xf numFmtId="168" fontId="4" fillId="0" borderId="12" xfId="1" applyNumberFormat="1" applyFont="1" applyBorder="1" applyAlignment="1">
      <alignment horizontal="center" vertical="center"/>
    </xf>
    <xf numFmtId="166" fontId="4" fillId="0" borderId="13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3" xfId="106" applyNumberFormat="1" applyFont="1" applyFill="1" applyBorder="1" applyAlignment="1">
      <alignment horizontal="center" vertical="center"/>
    </xf>
    <xf numFmtId="166" fontId="4" fillId="2" borderId="14" xfId="106" applyNumberFormat="1" applyFont="1" applyFill="1" applyBorder="1" applyAlignment="1">
      <alignment horizontal="center" vertical="center"/>
    </xf>
    <xf numFmtId="166" fontId="6" fillId="0" borderId="2" xfId="106" applyNumberFormat="1" applyFont="1" applyFill="1" applyBorder="1" applyAlignment="1">
      <alignment horizontal="left" vertical="center"/>
    </xf>
    <xf numFmtId="3" fontId="6" fillId="0" borderId="3" xfId="106" applyNumberFormat="1" applyFont="1" applyFill="1" applyBorder="1" applyAlignment="1">
      <alignment horizontal="center" vertical="center"/>
    </xf>
    <xf numFmtId="165" fontId="4" fillId="0" borderId="15" xfId="1" applyFont="1" applyFill="1" applyBorder="1" applyAlignment="1">
      <alignment vertical="center"/>
    </xf>
    <xf numFmtId="10" fontId="4" fillId="0" borderId="5" xfId="107" applyNumberFormat="1" applyFont="1" applyBorder="1" applyAlignment="1">
      <alignment horizontal="center"/>
    </xf>
    <xf numFmtId="165" fontId="4" fillId="2" borderId="16" xfId="1" applyFont="1" applyFill="1" applyBorder="1" applyAlignment="1"/>
    <xf numFmtId="10" fontId="4" fillId="2" borderId="5" xfId="107" applyNumberFormat="1" applyFont="1" applyFill="1" applyBorder="1" applyAlignment="1">
      <alignment horizontal="center"/>
    </xf>
    <xf numFmtId="3" fontId="6" fillId="0" borderId="0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 applyAlignment="1">
      <alignment horizontal="center"/>
    </xf>
    <xf numFmtId="165" fontId="4" fillId="0" borderId="17" xfId="1" applyFont="1" applyFill="1" applyBorder="1" applyAlignment="1">
      <alignment vertical="center"/>
    </xf>
    <xf numFmtId="10" fontId="4" fillId="0" borderId="18" xfId="107" applyNumberFormat="1" applyFont="1" applyBorder="1" applyAlignment="1">
      <alignment horizontal="center"/>
    </xf>
    <xf numFmtId="0" fontId="4" fillId="0" borderId="0" xfId="0" applyFont="1" applyBorder="1" applyAlignment="1"/>
    <xf numFmtId="166" fontId="6" fillId="0" borderId="0" xfId="106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3" fontId="4" fillId="0" borderId="22" xfId="0" applyNumberFormat="1" applyFont="1" applyBorder="1" applyAlignment="1"/>
    <xf numFmtId="165" fontId="5" fillId="0" borderId="20" xfId="1" quotePrefix="1" applyFont="1" applyBorder="1" applyAlignment="1"/>
    <xf numFmtId="169" fontId="5" fillId="0" borderId="15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6" fillId="0" borderId="3" xfId="106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vertical="center"/>
    </xf>
    <xf numFmtId="0" fontId="6" fillId="0" borderId="16" xfId="106" applyNumberFormat="1" applyFont="1" applyFill="1" applyBorder="1" applyAlignment="1">
      <alignment horizontal="center" vertical="center"/>
    </xf>
    <xf numFmtId="0" fontId="8" fillId="0" borderId="0" xfId="115" applyFill="1"/>
    <xf numFmtId="166" fontId="12" fillId="0" borderId="0" xfId="106" applyNumberFormat="1" applyFont="1" applyFill="1" applyBorder="1" applyAlignment="1">
      <alignment horizontal="left" vertical="center"/>
    </xf>
    <xf numFmtId="0" fontId="6" fillId="0" borderId="23" xfId="106" applyNumberFormat="1" applyFont="1" applyFill="1" applyBorder="1" applyAlignment="1">
      <alignment horizontal="center" vertical="center"/>
    </xf>
    <xf numFmtId="165" fontId="4" fillId="0" borderId="4" xfId="1" applyFont="1" applyBorder="1" applyAlignment="1"/>
    <xf numFmtId="165" fontId="4" fillId="0" borderId="15" xfId="1" applyFont="1" applyBorder="1" applyAlignment="1"/>
    <xf numFmtId="0" fontId="13" fillId="0" borderId="15" xfId="106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/>
    </xf>
    <xf numFmtId="4" fontId="14" fillId="0" borderId="24" xfId="0" applyNumberFormat="1" applyFont="1" applyBorder="1"/>
    <xf numFmtId="3" fontId="6" fillId="0" borderId="16" xfId="106" applyNumberFormat="1" applyFont="1" applyFill="1" applyBorder="1" applyAlignment="1">
      <alignment horizontal="center" vertical="center"/>
    </xf>
    <xf numFmtId="165" fontId="4" fillId="0" borderId="15" xfId="1" applyFont="1" applyBorder="1"/>
    <xf numFmtId="0" fontId="14" fillId="0" borderId="16" xfId="0" applyFont="1" applyBorder="1" applyAlignment="1">
      <alignment horizontal="center"/>
    </xf>
    <xf numFmtId="0" fontId="4" fillId="0" borderId="6" xfId="0" applyFont="1" applyBorder="1"/>
    <xf numFmtId="10" fontId="4" fillId="0" borderId="15" xfId="107" applyNumberFormat="1" applyFont="1" applyBorder="1" applyAlignment="1">
      <alignment horizontal="center"/>
    </xf>
    <xf numFmtId="10" fontId="4" fillId="2" borderId="18" xfId="107" applyNumberFormat="1" applyFont="1" applyFill="1" applyBorder="1" applyAlignment="1">
      <alignment horizontal="center"/>
    </xf>
    <xf numFmtId="166" fontId="5" fillId="3" borderId="9" xfId="106" applyNumberFormat="1" applyFont="1" applyFill="1" applyBorder="1" applyAlignment="1">
      <alignment horizontal="center" vertical="center"/>
    </xf>
    <xf numFmtId="166" fontId="5" fillId="3" borderId="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6" fontId="4" fillId="3" borderId="13" xfId="106" applyNumberFormat="1" applyFont="1" applyFill="1" applyBorder="1" applyAlignment="1">
      <alignment horizontal="center" vertical="center"/>
    </xf>
    <xf numFmtId="165" fontId="4" fillId="3" borderId="16" xfId="1" applyFont="1" applyFill="1" applyBorder="1" applyAlignment="1"/>
    <xf numFmtId="10" fontId="4" fillId="3" borderId="5" xfId="107" applyNumberFormat="1" applyFont="1" applyFill="1" applyBorder="1" applyAlignment="1">
      <alignment horizontal="center"/>
    </xf>
    <xf numFmtId="10" fontId="4" fillId="3" borderId="18" xfId="107" applyNumberFormat="1" applyFont="1" applyFill="1" applyBorder="1" applyAlignment="1">
      <alignment horizontal="center"/>
    </xf>
    <xf numFmtId="166" fontId="6" fillId="4" borderId="2" xfId="106" applyNumberFormat="1" applyFont="1" applyFill="1" applyBorder="1" applyAlignment="1">
      <alignment horizontal="left" vertical="center"/>
    </xf>
    <xf numFmtId="169" fontId="5" fillId="0" borderId="15" xfId="10" applyNumberFormat="1" applyFont="1" applyBorder="1" applyAlignment="1">
      <alignment horizontal="center" vertical="center"/>
    </xf>
    <xf numFmtId="10" fontId="4" fillId="0" borderId="17" xfId="107" applyNumberFormat="1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167" fontId="5" fillId="0" borderId="27" xfId="106" applyFont="1" applyFill="1" applyBorder="1" applyAlignment="1">
      <alignment horizontal="center" vertical="center"/>
    </xf>
    <xf numFmtId="3" fontId="4" fillId="0" borderId="22" xfId="106" applyNumberFormat="1" applyFont="1" applyFill="1" applyBorder="1" applyAlignment="1">
      <alignment horizontal="center" vertical="center"/>
    </xf>
    <xf numFmtId="165" fontId="4" fillId="0" borderId="28" xfId="1" applyFont="1" applyBorder="1" applyAlignment="1"/>
    <xf numFmtId="10" fontId="4" fillId="0" borderId="19" xfId="0" applyNumberFormat="1" applyFont="1" applyBorder="1" applyAlignment="1">
      <alignment horizontal="center"/>
    </xf>
    <xf numFmtId="3" fontId="4" fillId="0" borderId="29" xfId="106" applyNumberFormat="1" applyFont="1" applyFill="1" applyBorder="1" applyAlignment="1">
      <alignment horizontal="center" vertical="center"/>
    </xf>
    <xf numFmtId="10" fontId="4" fillId="0" borderId="20" xfId="0" applyNumberFormat="1" applyFont="1" applyBorder="1"/>
    <xf numFmtId="0" fontId="4" fillId="0" borderId="28" xfId="0" applyNumberFormat="1" applyFont="1" applyBorder="1" applyAlignment="1">
      <alignment horizontal="center"/>
    </xf>
    <xf numFmtId="165" fontId="4" fillId="0" borderId="28" xfId="0" applyNumberFormat="1" applyFont="1" applyBorder="1"/>
    <xf numFmtId="10" fontId="4" fillId="0" borderId="30" xfId="0" applyNumberFormat="1" applyFont="1" applyBorder="1"/>
    <xf numFmtId="10" fontId="4" fillId="0" borderId="19" xfId="0" applyNumberFormat="1" applyFont="1" applyBorder="1"/>
    <xf numFmtId="0" fontId="4" fillId="0" borderId="22" xfId="106" applyNumberFormat="1" applyFont="1" applyFill="1" applyBorder="1" applyAlignment="1">
      <alignment horizontal="center" vertical="center"/>
    </xf>
    <xf numFmtId="164" fontId="4" fillId="0" borderId="28" xfId="1" applyNumberFormat="1" applyFont="1" applyBorder="1" applyAlignment="1"/>
    <xf numFmtId="10" fontId="4" fillId="0" borderId="19" xfId="107" applyNumberFormat="1" applyFont="1" applyBorder="1" applyAlignment="1">
      <alignment horizontal="center"/>
    </xf>
    <xf numFmtId="10" fontId="4" fillId="0" borderId="20" xfId="107" applyNumberFormat="1" applyFont="1" applyBorder="1" applyAlignment="1">
      <alignment horizontal="center"/>
    </xf>
    <xf numFmtId="0" fontId="4" fillId="0" borderId="28" xfId="106" applyNumberFormat="1" applyFont="1" applyFill="1" applyBorder="1" applyAlignment="1">
      <alignment horizontal="center" vertical="center"/>
    </xf>
    <xf numFmtId="164" fontId="4" fillId="0" borderId="31" xfId="1" applyNumberFormat="1" applyFont="1" applyBorder="1" applyAlignment="1"/>
    <xf numFmtId="165" fontId="4" fillId="3" borderId="29" xfId="1" applyFont="1" applyFill="1" applyBorder="1" applyAlignment="1"/>
    <xf numFmtId="10" fontId="4" fillId="3" borderId="30" xfId="107" applyNumberFormat="1" applyFont="1" applyFill="1" applyBorder="1" applyAlignment="1">
      <alignment horizontal="center"/>
    </xf>
    <xf numFmtId="165" fontId="4" fillId="2" borderId="29" xfId="1" applyFont="1" applyFill="1" applyBorder="1" applyAlignment="1"/>
    <xf numFmtId="10" fontId="4" fillId="2" borderId="30" xfId="107" applyNumberFormat="1" applyFont="1" applyFill="1" applyBorder="1" applyAlignment="1">
      <alignment horizontal="center"/>
    </xf>
    <xf numFmtId="9" fontId="4" fillId="0" borderId="19" xfId="107" applyNumberFormat="1" applyFont="1" applyBorder="1" applyAlignment="1">
      <alignment horizontal="center"/>
    </xf>
    <xf numFmtId="4" fontId="14" fillId="0" borderId="15" xfId="0" applyNumberFormat="1" applyFont="1" applyBorder="1"/>
    <xf numFmtId="17" fontId="5" fillId="0" borderId="22" xfId="0" quotePrefix="1" applyNumberFormat="1" applyFont="1" applyBorder="1" applyAlignment="1">
      <alignment horizontal="center"/>
    </xf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66" fontId="5" fillId="2" borderId="25" xfId="106" applyNumberFormat="1" applyFont="1" applyFill="1" applyBorder="1" applyAlignment="1">
      <alignment horizontal="center" vertical="center"/>
    </xf>
    <xf numFmtId="166" fontId="5" fillId="2" borderId="26" xfId="106" applyNumberFormat="1" applyFont="1" applyFill="1" applyBorder="1" applyAlignment="1">
      <alignment horizontal="center" vertical="center"/>
    </xf>
    <xf numFmtId="3" fontId="5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5" fillId="0" borderId="22" xfId="0" quotePrefix="1" applyNumberFormat="1" applyFont="1" applyFill="1" applyBorder="1" applyAlignment="1">
      <alignment horizontal="center" wrapText="1"/>
    </xf>
    <xf numFmtId="3" fontId="5" fillId="0" borderId="20" xfId="0" quotePrefix="1" applyNumberFormat="1" applyFont="1" applyFill="1" applyBorder="1" applyAlignment="1">
      <alignment horizontal="center" wrapText="1"/>
    </xf>
    <xf numFmtId="3" fontId="5" fillId="0" borderId="22" xfId="0" applyNumberFormat="1" applyFont="1" applyBorder="1" applyAlignment="1">
      <alignment horizontal="center" wrapText="1"/>
    </xf>
    <xf numFmtId="3" fontId="5" fillId="0" borderId="20" xfId="0" quotePrefix="1" applyNumberFormat="1" applyFont="1" applyBorder="1" applyAlignment="1">
      <alignment horizontal="center" wrapText="1"/>
    </xf>
    <xf numFmtId="170" fontId="5" fillId="0" borderId="22" xfId="0" applyNumberFormat="1" applyFont="1" applyBorder="1" applyAlignment="1">
      <alignment horizontal="center" wrapText="1"/>
    </xf>
    <xf numFmtId="170" fontId="5" fillId="0" borderId="20" xfId="0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  <xf numFmtId="166" fontId="5" fillId="3" borderId="25" xfId="106" applyNumberFormat="1" applyFont="1" applyFill="1" applyBorder="1" applyAlignment="1">
      <alignment horizontal="center" vertical="center"/>
    </xf>
    <xf numFmtId="166" fontId="5" fillId="3" borderId="26" xfId="106" applyNumberFormat="1" applyFont="1" applyFill="1" applyBorder="1" applyAlignment="1">
      <alignment horizontal="center" vertical="center"/>
    </xf>
    <xf numFmtId="170" fontId="5" fillId="0" borderId="19" xfId="0" applyNumberFormat="1" applyFont="1" applyBorder="1" applyAlignment="1">
      <alignment horizontal="center" wrapText="1"/>
    </xf>
  </cellXfs>
  <cellStyles count="11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5" xfId="9" xr:uid="{00000000-0005-0000-0000-000008000000}"/>
    <cellStyle name="Comma 16 3" xfId="10" xr:uid="{00000000-0005-0000-0000-000009000000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3" xfId="14" xr:uid="{00000000-0005-0000-0000-00000D000000}"/>
    <cellStyle name="Comma 2 4" xfId="15" xr:uid="{00000000-0005-0000-0000-00000E000000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N36"/>
  <sheetViews>
    <sheetView tabSelected="1" zoomScale="70" zoomScaleNormal="70" workbookViewId="0">
      <pane xSplit="1" ySplit="6" topLeftCell="GG7" activePane="bottomRight" state="frozen"/>
      <selection pane="topRight" activeCell="B1" sqref="B1"/>
      <selection pane="bottomLeft" activeCell="A8" sqref="A8"/>
      <selection pane="bottomRight" activeCell="GP12" sqref="GP12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6384" width="9.140625" style="8"/>
  </cols>
  <sheetData>
    <row r="1" spans="1:196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96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3" t="s">
        <v>26</v>
      </c>
      <c r="O3" s="104"/>
      <c r="P3" s="104"/>
      <c r="Q3" s="105" t="s">
        <v>27</v>
      </c>
      <c r="R3" s="106"/>
      <c r="S3" s="106"/>
      <c r="T3" s="107" t="s">
        <v>28</v>
      </c>
      <c r="U3" s="108"/>
      <c r="V3" s="108"/>
      <c r="W3" s="107" t="s">
        <v>29</v>
      </c>
      <c r="X3" s="108"/>
      <c r="Y3" s="108"/>
      <c r="Z3" s="107" t="s">
        <v>30</v>
      </c>
      <c r="AA3" s="108"/>
      <c r="AB3" s="108"/>
      <c r="AC3" s="107" t="s">
        <v>33</v>
      </c>
      <c r="AD3" s="111"/>
      <c r="AE3" s="112"/>
      <c r="AF3" s="109">
        <v>41974</v>
      </c>
      <c r="AG3" s="110"/>
      <c r="AH3" s="110"/>
      <c r="AI3" s="109">
        <v>42339</v>
      </c>
      <c r="AJ3" s="110"/>
      <c r="AK3" s="110"/>
      <c r="AL3" s="109">
        <v>42706</v>
      </c>
      <c r="AM3" s="110"/>
      <c r="AN3" s="110"/>
      <c r="AO3" s="109">
        <v>43099</v>
      </c>
      <c r="AP3" s="110"/>
      <c r="AQ3" s="110"/>
      <c r="AR3" s="109">
        <v>43462</v>
      </c>
      <c r="AS3" s="110"/>
      <c r="AT3" s="110"/>
      <c r="AU3" s="109">
        <v>43829</v>
      </c>
      <c r="AV3" s="110"/>
      <c r="AW3" s="110"/>
      <c r="AX3" s="110"/>
      <c r="AY3" s="115"/>
      <c r="AZ3" s="109">
        <v>44195</v>
      </c>
      <c r="BA3" s="110"/>
      <c r="BB3" s="110"/>
      <c r="BC3" s="110"/>
      <c r="BD3" s="115"/>
      <c r="BE3" s="109">
        <v>44560</v>
      </c>
      <c r="BF3" s="110"/>
      <c r="BG3" s="110"/>
      <c r="BH3" s="110"/>
      <c r="BI3" s="115"/>
      <c r="BJ3" s="98" t="s">
        <v>49</v>
      </c>
      <c r="BK3" s="99"/>
      <c r="BL3" s="99"/>
      <c r="BM3" s="99"/>
      <c r="BN3" s="100"/>
      <c r="BO3" s="98" t="s">
        <v>50</v>
      </c>
      <c r="BP3" s="99"/>
      <c r="BQ3" s="99"/>
      <c r="BR3" s="99"/>
      <c r="BS3" s="100"/>
      <c r="BT3" s="98" t="s">
        <v>51</v>
      </c>
      <c r="BU3" s="99"/>
      <c r="BV3" s="99"/>
      <c r="BW3" s="99"/>
      <c r="BX3" s="100"/>
      <c r="BY3" s="98" t="s">
        <v>53</v>
      </c>
      <c r="BZ3" s="99"/>
      <c r="CA3" s="99"/>
      <c r="CB3" s="99"/>
      <c r="CC3" s="100"/>
      <c r="CD3" s="98" t="s">
        <v>54</v>
      </c>
      <c r="CE3" s="99"/>
      <c r="CF3" s="99"/>
      <c r="CG3" s="99"/>
      <c r="CH3" s="100"/>
      <c r="CI3" s="98" t="s">
        <v>55</v>
      </c>
      <c r="CJ3" s="99"/>
      <c r="CK3" s="99"/>
      <c r="CL3" s="99"/>
      <c r="CM3" s="100"/>
      <c r="CN3" s="98" t="s">
        <v>56</v>
      </c>
      <c r="CO3" s="99"/>
      <c r="CP3" s="99"/>
      <c r="CQ3" s="99"/>
      <c r="CR3" s="100"/>
      <c r="CS3" s="98" t="s">
        <v>57</v>
      </c>
      <c r="CT3" s="99"/>
      <c r="CU3" s="99"/>
      <c r="CV3" s="99"/>
      <c r="CW3" s="100"/>
      <c r="CX3" s="98" t="s">
        <v>58</v>
      </c>
      <c r="CY3" s="99"/>
      <c r="CZ3" s="99"/>
      <c r="DA3" s="99"/>
      <c r="DB3" s="100"/>
      <c r="DC3" s="98" t="s">
        <v>59</v>
      </c>
      <c r="DD3" s="99"/>
      <c r="DE3" s="99"/>
      <c r="DF3" s="99"/>
      <c r="DG3" s="100"/>
      <c r="DH3" s="98" t="s">
        <v>60</v>
      </c>
      <c r="DI3" s="99"/>
      <c r="DJ3" s="99"/>
      <c r="DK3" s="99"/>
      <c r="DL3" s="100"/>
      <c r="DM3" s="98" t="s">
        <v>61</v>
      </c>
      <c r="DN3" s="99"/>
      <c r="DO3" s="99"/>
      <c r="DP3" s="99"/>
      <c r="DQ3" s="100"/>
      <c r="DR3" s="98" t="s">
        <v>62</v>
      </c>
      <c r="DS3" s="99"/>
      <c r="DT3" s="99"/>
      <c r="DU3" s="99"/>
      <c r="DV3" s="100"/>
      <c r="DW3" s="98" t="s">
        <v>62</v>
      </c>
      <c r="DX3" s="99"/>
      <c r="DY3" s="99"/>
      <c r="DZ3" s="99"/>
      <c r="EA3" s="100"/>
      <c r="EB3" s="98" t="s">
        <v>64</v>
      </c>
      <c r="EC3" s="99"/>
      <c r="ED3" s="99"/>
      <c r="EE3" s="99"/>
      <c r="EF3" s="100"/>
      <c r="EG3" s="98" t="s">
        <v>65</v>
      </c>
      <c r="EH3" s="99"/>
      <c r="EI3" s="99"/>
      <c r="EJ3" s="99"/>
      <c r="EK3" s="100"/>
      <c r="EL3" s="98" t="s">
        <v>66</v>
      </c>
      <c r="EM3" s="99"/>
      <c r="EN3" s="99"/>
      <c r="EO3" s="99"/>
      <c r="EP3" s="100"/>
      <c r="EQ3" s="98" t="s">
        <v>67</v>
      </c>
      <c r="ER3" s="99"/>
      <c r="ES3" s="99"/>
      <c r="ET3" s="99"/>
      <c r="EU3" s="100"/>
      <c r="EV3" s="98" t="s">
        <v>68</v>
      </c>
      <c r="EW3" s="99"/>
      <c r="EX3" s="99"/>
      <c r="EY3" s="99"/>
      <c r="EZ3" s="100"/>
      <c r="FA3" s="98" t="s">
        <v>69</v>
      </c>
      <c r="FB3" s="99"/>
      <c r="FC3" s="99"/>
      <c r="FD3" s="99"/>
      <c r="FE3" s="100"/>
      <c r="FF3" s="98" t="s">
        <v>70</v>
      </c>
      <c r="FG3" s="99"/>
      <c r="FH3" s="99"/>
      <c r="FI3" s="99"/>
      <c r="FJ3" s="100"/>
      <c r="FK3" s="98" t="s">
        <v>71</v>
      </c>
      <c r="FL3" s="99"/>
      <c r="FM3" s="99"/>
      <c r="FN3" s="99"/>
      <c r="FO3" s="100"/>
      <c r="FP3" s="98" t="s">
        <v>72</v>
      </c>
      <c r="FQ3" s="99"/>
      <c r="FR3" s="99"/>
      <c r="FS3" s="99"/>
      <c r="FT3" s="100"/>
      <c r="FU3" s="98" t="s">
        <v>73</v>
      </c>
      <c r="FV3" s="99"/>
      <c r="FW3" s="99"/>
      <c r="FX3" s="99"/>
      <c r="FY3" s="100"/>
      <c r="FZ3" s="98" t="s">
        <v>74</v>
      </c>
      <c r="GA3" s="99"/>
      <c r="GB3" s="99"/>
      <c r="GC3" s="99"/>
      <c r="GD3" s="100"/>
      <c r="GE3" s="98" t="s">
        <v>75</v>
      </c>
      <c r="GF3" s="99"/>
      <c r="GG3" s="99"/>
      <c r="GH3" s="99"/>
      <c r="GI3" s="100"/>
      <c r="GJ3" s="98" t="s">
        <v>76</v>
      </c>
      <c r="GK3" s="99"/>
      <c r="GL3" s="99"/>
      <c r="GM3" s="99"/>
      <c r="GN3" s="100"/>
    </row>
    <row r="4" spans="1:196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13" t="s">
        <v>5</v>
      </c>
      <c r="AY4" s="114"/>
      <c r="AZ4" s="15" t="s">
        <v>2</v>
      </c>
      <c r="BA4" s="11" t="s">
        <v>3</v>
      </c>
      <c r="BB4" s="14" t="s">
        <v>4</v>
      </c>
      <c r="BC4" s="113" t="s">
        <v>5</v>
      </c>
      <c r="BD4" s="114"/>
      <c r="BE4" s="15" t="s">
        <v>2</v>
      </c>
      <c r="BF4" s="11" t="s">
        <v>3</v>
      </c>
      <c r="BG4" s="14" t="s">
        <v>4</v>
      </c>
      <c r="BH4" s="113" t="s">
        <v>5</v>
      </c>
      <c r="BI4" s="114"/>
      <c r="BJ4" s="15" t="s">
        <v>2</v>
      </c>
      <c r="BK4" s="11" t="s">
        <v>3</v>
      </c>
      <c r="BL4" s="14" t="s">
        <v>4</v>
      </c>
      <c r="BM4" s="113" t="s">
        <v>5</v>
      </c>
      <c r="BN4" s="114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  <c r="GJ4" s="15" t="s">
        <v>2</v>
      </c>
      <c r="GK4" s="11" t="s">
        <v>3</v>
      </c>
      <c r="GL4" s="14" t="s">
        <v>4</v>
      </c>
      <c r="GM4" s="101" t="s">
        <v>5</v>
      </c>
      <c r="GN4" s="102"/>
    </row>
    <row r="5" spans="1:196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</row>
    <row r="6" spans="1:196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</row>
    <row r="7" spans="1:196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</row>
    <row r="8" spans="1:196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</row>
    <row r="9" spans="1:196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</row>
    <row r="10" spans="1:196" s="2" customFormat="1">
      <c r="A10" s="26" t="s">
        <v>52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</row>
    <row r="11" spans="1:196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</row>
    <row r="12" spans="1:196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</row>
    <row r="13" spans="1:196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</row>
    <row r="14" spans="1:196" s="2" customFormat="1">
      <c r="A14" s="26" t="s">
        <v>45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</row>
    <row r="15" spans="1:196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</row>
    <row r="16" spans="1:196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3">GK16/GK$32</f>
        <v>3.5025240171342388E-3</v>
      </c>
      <c r="GM16" s="30">
        <f t="shared" ref="GM16:GM29" si="94">IF(GK16&lt;0,"Error",IF(AND(GF16=0,GK16&gt;0),"New Comer",GK16-GF16))</f>
        <v>-124906609.09000003</v>
      </c>
      <c r="GN16" s="31">
        <f t="shared" ref="GN16:GN29" si="95">IF(AND(GF16=0,GK16=0),"-",IF(GF16=0,"",GM16/GF16))</f>
        <v>-0.15914089666656339</v>
      </c>
    </row>
    <row r="17" spans="1:196" s="2" customFormat="1">
      <c r="A17" s="26" t="s">
        <v>42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  <c r="GJ17" s="57">
        <v>2</v>
      </c>
      <c r="GK17" s="58">
        <v>701135122.43000007</v>
      </c>
      <c r="GL17" s="29">
        <f t="shared" si="93"/>
        <v>3.720968529632206E-3</v>
      </c>
      <c r="GM17" s="30">
        <f t="shared" si="94"/>
        <v>-162686082.79999995</v>
      </c>
      <c r="GN17" s="31">
        <f t="shared" si="95"/>
        <v>-0.18833305065332745</v>
      </c>
    </row>
    <row r="18" spans="1:196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  <c r="GJ18" s="57">
        <v>5</v>
      </c>
      <c r="GK18" s="58">
        <v>352363137.73000002</v>
      </c>
      <c r="GL18" s="29">
        <f t="shared" si="93"/>
        <v>1.8700135031770419E-3</v>
      </c>
      <c r="GM18" s="30">
        <f t="shared" si="94"/>
        <v>-67413844.870000005</v>
      </c>
      <c r="GN18" s="31">
        <f t="shared" si="95"/>
        <v>-0.1605944291000771</v>
      </c>
    </row>
    <row r="19" spans="1:196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96">L19/L$32</f>
        <v>6.7820257374719375E-2</v>
      </c>
      <c r="N19" s="27">
        <v>1</v>
      </c>
      <c r="O19" s="28">
        <v>2274484290.1999998</v>
      </c>
      <c r="P19" s="29">
        <f t="shared" ref="P19:P26" si="97">O19/O$32</f>
        <v>5.1370761735968759E-2</v>
      </c>
      <c r="Q19" s="27">
        <v>1</v>
      </c>
      <c r="R19" s="28">
        <v>3734373828.1999998</v>
      </c>
      <c r="S19" s="29">
        <f t="shared" ref="S19:S26" si="98">R19/R$32</f>
        <v>4.3678070605942795E-2</v>
      </c>
      <c r="T19" s="48">
        <v>1</v>
      </c>
      <c r="U19" s="49">
        <v>4608708177.9899998</v>
      </c>
      <c r="V19" s="29">
        <f t="shared" ref="V19:V26" si="99">U19/U$32</f>
        <v>3.5566267076482222E-2</v>
      </c>
      <c r="W19" s="48">
        <v>1</v>
      </c>
      <c r="X19" s="49">
        <v>4860704169.3400002</v>
      </c>
      <c r="Y19" s="29">
        <f t="shared" ref="Y19:Y26" si="100">X19/X$32</f>
        <v>3.2781350438953187E-2</v>
      </c>
      <c r="Z19" s="48">
        <v>1</v>
      </c>
      <c r="AA19" s="49">
        <v>7335652427.5</v>
      </c>
      <c r="AB19" s="29">
        <f t="shared" ref="AB19:AB26" si="101">AA19/AA$32</f>
        <v>3.6750703788712591E-2</v>
      </c>
      <c r="AC19" s="48">
        <v>1</v>
      </c>
      <c r="AD19" s="49">
        <v>7733049278.6400003</v>
      </c>
      <c r="AE19" s="29">
        <f t="shared" ref="AE19:AE26" si="102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  <c r="GJ19" s="57">
        <v>2</v>
      </c>
      <c r="GK19" s="58">
        <v>4954920481.46</v>
      </c>
      <c r="GL19" s="29">
        <f t="shared" si="93"/>
        <v>2.6296077016429085E-2</v>
      </c>
      <c r="GM19" s="30">
        <f t="shared" si="94"/>
        <v>-656028098.80999947</v>
      </c>
      <c r="GN19" s="31">
        <f t="shared" si="95"/>
        <v>-0.11691928546927288</v>
      </c>
    </row>
    <row r="20" spans="1:196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96"/>
        <v>1.3449201365368323E-2</v>
      </c>
      <c r="N20" s="27">
        <v>4</v>
      </c>
      <c r="O20" s="28">
        <v>437222661.31999993</v>
      </c>
      <c r="P20" s="29">
        <f t="shared" si="97"/>
        <v>9.8749686937872356E-3</v>
      </c>
      <c r="Q20" s="27">
        <v>4</v>
      </c>
      <c r="R20" s="28">
        <v>897526839.9799999</v>
      </c>
      <c r="S20" s="29">
        <f t="shared" si="98"/>
        <v>1.0497674440448555E-2</v>
      </c>
      <c r="T20" s="48">
        <v>4</v>
      </c>
      <c r="U20" s="49">
        <v>1333656585.4000001</v>
      </c>
      <c r="V20" s="29">
        <f t="shared" si="99"/>
        <v>1.0292078489841117E-2</v>
      </c>
      <c r="W20" s="48">
        <v>4</v>
      </c>
      <c r="X20" s="49">
        <v>1432373226.9299998</v>
      </c>
      <c r="Y20" s="29">
        <f t="shared" si="100"/>
        <v>9.6601494506797433E-3</v>
      </c>
      <c r="Z20" s="48">
        <v>4</v>
      </c>
      <c r="AA20" s="49">
        <v>1876752848.7600002</v>
      </c>
      <c r="AB20" s="29">
        <f t="shared" si="101"/>
        <v>9.4022977112217174E-3</v>
      </c>
      <c r="AC20" s="48">
        <v>4</v>
      </c>
      <c r="AD20" s="49">
        <v>1803478372.5599999</v>
      </c>
      <c r="AE20" s="29">
        <f t="shared" si="102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  <c r="GJ20" s="57">
        <v>7</v>
      </c>
      <c r="GK20" s="58">
        <v>1630489900.0700002</v>
      </c>
      <c r="GL20" s="29">
        <f t="shared" si="93"/>
        <v>8.6531132330335495E-3</v>
      </c>
      <c r="GM20" s="30">
        <f t="shared" si="94"/>
        <v>-264997846.05999947</v>
      </c>
      <c r="GN20" s="31">
        <f t="shared" si="95"/>
        <v>-0.13980456829702181</v>
      </c>
    </row>
    <row r="21" spans="1:196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96"/>
        <v>8.4058202684015541E-3</v>
      </c>
      <c r="N21" s="27">
        <v>2</v>
      </c>
      <c r="O21" s="28">
        <v>289789667.45999998</v>
      </c>
      <c r="P21" s="29">
        <f t="shared" si="97"/>
        <v>6.5450950902475828E-3</v>
      </c>
      <c r="Q21" s="27">
        <v>2</v>
      </c>
      <c r="R21" s="28">
        <v>448613946.75999999</v>
      </c>
      <c r="S21" s="29">
        <f t="shared" si="98"/>
        <v>5.2470889479317891E-3</v>
      </c>
      <c r="T21" s="48">
        <v>2</v>
      </c>
      <c r="U21" s="49">
        <v>583748459.83000004</v>
      </c>
      <c r="V21" s="29">
        <f t="shared" si="99"/>
        <v>4.504896562327749E-3</v>
      </c>
      <c r="W21" s="48">
        <v>2</v>
      </c>
      <c r="X21" s="49">
        <v>543349993.5</v>
      </c>
      <c r="Y21" s="29">
        <f t="shared" si="100"/>
        <v>3.6644374821817151E-3</v>
      </c>
      <c r="Z21" s="48">
        <v>2</v>
      </c>
      <c r="AA21" s="49">
        <v>643942608.48000002</v>
      </c>
      <c r="AB21" s="29">
        <f t="shared" si="101"/>
        <v>3.2260721585529897E-3</v>
      </c>
      <c r="AC21" s="48">
        <v>2</v>
      </c>
      <c r="AD21" s="49">
        <v>521615186.50999999</v>
      </c>
      <c r="AE21" s="29">
        <f t="shared" si="102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  <c r="GJ21" s="57">
        <v>6</v>
      </c>
      <c r="GK21" s="58">
        <v>527091582.22999996</v>
      </c>
      <c r="GL21" s="29">
        <f t="shared" si="93"/>
        <v>2.7973084316678023E-3</v>
      </c>
      <c r="GM21" s="30">
        <f t="shared" si="94"/>
        <v>-164839888.4600001</v>
      </c>
      <c r="GN21" s="31">
        <f t="shared" si="95"/>
        <v>-0.23823152355770194</v>
      </c>
    </row>
    <row r="22" spans="1:196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96"/>
        <v>1.7668762670904371E-2</v>
      </c>
      <c r="N22" s="27">
        <v>4</v>
      </c>
      <c r="O22" s="28">
        <v>622262348.97000015</v>
      </c>
      <c r="P22" s="33">
        <f t="shared" si="97"/>
        <v>1.4054214840671105E-2</v>
      </c>
      <c r="Q22" s="27">
        <v>4</v>
      </c>
      <c r="R22" s="34">
        <v>1465843484.8400002</v>
      </c>
      <c r="S22" s="35">
        <f t="shared" si="98"/>
        <v>1.7144832888614011E-2</v>
      </c>
      <c r="T22" s="50">
        <v>4</v>
      </c>
      <c r="U22" s="49">
        <v>2280092827.1199999</v>
      </c>
      <c r="V22" s="35">
        <f t="shared" si="99"/>
        <v>1.7595904821183339E-2</v>
      </c>
      <c r="W22" s="50">
        <v>4</v>
      </c>
      <c r="X22" s="49">
        <v>2233926159.8099999</v>
      </c>
      <c r="Y22" s="29">
        <f t="shared" si="100"/>
        <v>1.5065948008397324E-2</v>
      </c>
      <c r="Z22" s="50">
        <v>4</v>
      </c>
      <c r="AA22" s="49">
        <v>2997625495.52</v>
      </c>
      <c r="AB22" s="29">
        <f t="shared" si="101"/>
        <v>1.5017729880761627E-2</v>
      </c>
      <c r="AC22" s="50">
        <v>5</v>
      </c>
      <c r="AD22" s="49">
        <v>7062761992.2799997</v>
      </c>
      <c r="AE22" s="29">
        <f t="shared" si="102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  <c r="GJ22" s="57">
        <v>8</v>
      </c>
      <c r="GK22" s="58">
        <v>14039120869.359999</v>
      </c>
      <c r="GL22" s="29">
        <f t="shared" si="93"/>
        <v>7.4506504192145565E-2</v>
      </c>
      <c r="GM22" s="30">
        <f t="shared" si="94"/>
        <v>-2470212769.6600018</v>
      </c>
      <c r="GN22" s="31">
        <f t="shared" si="95"/>
        <v>-0.14962522556462396</v>
      </c>
    </row>
    <row r="23" spans="1:196" s="36" customFormat="1">
      <c r="A23" s="26" t="s">
        <v>43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96"/>
        <v>1.1145720091098346E-4</v>
      </c>
      <c r="N23" s="27">
        <v>1</v>
      </c>
      <c r="O23" s="28">
        <v>19386968.649999999</v>
      </c>
      <c r="P23" s="33">
        <f t="shared" si="97"/>
        <v>4.3786776263654575E-4</v>
      </c>
      <c r="Q23" s="27">
        <v>1</v>
      </c>
      <c r="R23" s="34">
        <v>44528337.060000002</v>
      </c>
      <c r="S23" s="35">
        <f t="shared" si="98"/>
        <v>5.2081337850671573E-4</v>
      </c>
      <c r="T23" s="48">
        <v>1</v>
      </c>
      <c r="U23" s="49">
        <v>59556930.060000002</v>
      </c>
      <c r="V23" s="35">
        <f t="shared" si="99"/>
        <v>4.59612021191837E-4</v>
      </c>
      <c r="W23" s="48">
        <v>1</v>
      </c>
      <c r="X23" s="49">
        <v>62751811.229999997</v>
      </c>
      <c r="Y23" s="29">
        <f t="shared" si="100"/>
        <v>4.232080461891152E-4</v>
      </c>
      <c r="Z23" s="48">
        <v>1</v>
      </c>
      <c r="AA23" s="49">
        <v>18728674.370000001</v>
      </c>
      <c r="AB23" s="29">
        <f t="shared" si="101"/>
        <v>9.3828322828770427E-5</v>
      </c>
      <c r="AC23" s="48">
        <v>1</v>
      </c>
      <c r="AD23" s="49">
        <v>14869988.539999999</v>
      </c>
      <c r="AE23" s="29">
        <f t="shared" si="102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  <c r="GJ23" s="57">
        <v>1</v>
      </c>
      <c r="GK23" s="58">
        <v>10143056.140000001</v>
      </c>
      <c r="GL23" s="29">
        <f t="shared" si="93"/>
        <v>5.3829841757785859E-5</v>
      </c>
      <c r="GM23" s="30">
        <f t="shared" si="94"/>
        <v>-642228.64999999851</v>
      </c>
      <c r="GN23" s="31">
        <f t="shared" si="95"/>
        <v>-5.9546749344576051E-2</v>
      </c>
    </row>
    <row r="24" spans="1:196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96"/>
        <v>0.12924493926375702</v>
      </c>
      <c r="N24" s="27">
        <v>2</v>
      </c>
      <c r="O24" s="28">
        <v>5902631173</v>
      </c>
      <c r="P24" s="29">
        <f t="shared" si="97"/>
        <v>0.13331490611299049</v>
      </c>
      <c r="Q24" s="27">
        <v>2</v>
      </c>
      <c r="R24" s="28">
        <v>11295570801.049999</v>
      </c>
      <c r="S24" s="29">
        <f t="shared" si="98"/>
        <v>0.13211551967749724</v>
      </c>
      <c r="T24" s="48">
        <v>2</v>
      </c>
      <c r="U24" s="49">
        <v>16872556400.119999</v>
      </c>
      <c r="V24" s="29">
        <f t="shared" si="99"/>
        <v>0.13020868842500607</v>
      </c>
      <c r="W24" s="48">
        <v>2</v>
      </c>
      <c r="X24" s="49">
        <v>21462137730.510002</v>
      </c>
      <c r="Y24" s="29">
        <f t="shared" si="100"/>
        <v>0.14474401930296013</v>
      </c>
      <c r="Z24" s="48">
        <v>2</v>
      </c>
      <c r="AA24" s="49">
        <v>36751172036</v>
      </c>
      <c r="AB24" s="29">
        <f t="shared" si="101"/>
        <v>0.1841187884420187</v>
      </c>
      <c r="AC24" s="48">
        <v>2</v>
      </c>
      <c r="AD24" s="49">
        <v>43042434099.800003</v>
      </c>
      <c r="AE24" s="29">
        <f t="shared" si="102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  <c r="GJ24" s="57">
        <v>4</v>
      </c>
      <c r="GK24" s="58">
        <v>46143476575.990005</v>
      </c>
      <c r="GL24" s="29">
        <f t="shared" si="93"/>
        <v>0.24488635456173669</v>
      </c>
      <c r="GM24" s="30">
        <f t="shared" si="94"/>
        <v>-8408719299.7599945</v>
      </c>
      <c r="GN24" s="31">
        <f t="shared" si="95"/>
        <v>-0.15414080340435771</v>
      </c>
    </row>
    <row r="25" spans="1:196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96"/>
        <v>1.373555295737911E-4</v>
      </c>
      <c r="N25" s="27">
        <v>1</v>
      </c>
      <c r="O25" s="28">
        <v>4695401.04</v>
      </c>
      <c r="P25" s="33">
        <f t="shared" si="97"/>
        <v>1.0604879933439776E-4</v>
      </c>
      <c r="Q25" s="27">
        <v>1</v>
      </c>
      <c r="R25" s="28">
        <v>7184655.8600000003</v>
      </c>
      <c r="S25" s="35">
        <f t="shared" si="98"/>
        <v>8.4033340091112607E-5</v>
      </c>
      <c r="T25" s="48">
        <v>1</v>
      </c>
      <c r="U25" s="49">
        <v>14173275.75</v>
      </c>
      <c r="V25" s="35">
        <f t="shared" si="99"/>
        <v>1.0937783240009314E-4</v>
      </c>
      <c r="W25" s="48">
        <v>1</v>
      </c>
      <c r="X25" s="49">
        <v>18913008.300000001</v>
      </c>
      <c r="Y25" s="29">
        <f t="shared" si="100"/>
        <v>1.2755229105442859E-4</v>
      </c>
      <c r="Z25" s="48">
        <v>1</v>
      </c>
      <c r="AA25" s="49">
        <v>28771496.609999999</v>
      </c>
      <c r="AB25" s="29">
        <f t="shared" si="101"/>
        <v>1.4414160975077884E-4</v>
      </c>
      <c r="AC25" s="48">
        <v>1</v>
      </c>
      <c r="AD25" s="49">
        <v>25596990.960000001</v>
      </c>
      <c r="AE25" s="29">
        <f t="shared" si="102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  <c r="GJ25" s="57">
        <v>1</v>
      </c>
      <c r="GK25" s="58">
        <v>158649586.08000001</v>
      </c>
      <c r="GL25" s="29">
        <f t="shared" si="93"/>
        <v>8.4196340784766931E-4</v>
      </c>
      <c r="GM25" s="30">
        <f t="shared" si="94"/>
        <v>-23066478.159999996</v>
      </c>
      <c r="GN25" s="31">
        <f t="shared" si="95"/>
        <v>-0.12693692358169906</v>
      </c>
    </row>
    <row r="26" spans="1:196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96"/>
        <v>1.2721870353988239E-2</v>
      </c>
      <c r="N26" s="27">
        <v>3</v>
      </c>
      <c r="O26" s="28">
        <v>619818761.38</v>
      </c>
      <c r="P26" s="29">
        <f t="shared" si="97"/>
        <v>1.3999024766856249E-2</v>
      </c>
      <c r="Q26" s="27">
        <v>3</v>
      </c>
      <c r="R26" s="28">
        <v>942677026.72000003</v>
      </c>
      <c r="S26" s="29">
        <f t="shared" si="98"/>
        <v>1.1025761111742463E-2</v>
      </c>
      <c r="T26" s="48">
        <v>3</v>
      </c>
      <c r="U26" s="49">
        <v>1159634480.05</v>
      </c>
      <c r="V26" s="29">
        <f t="shared" si="99"/>
        <v>8.9491172006780466E-3</v>
      </c>
      <c r="W26" s="48">
        <v>3</v>
      </c>
      <c r="X26" s="49">
        <v>1233939108.04</v>
      </c>
      <c r="Y26" s="35">
        <f t="shared" si="100"/>
        <v>8.3218786644407104E-3</v>
      </c>
      <c r="Z26" s="48">
        <v>3</v>
      </c>
      <c r="AA26" s="49">
        <v>1159997736.3699999</v>
      </c>
      <c r="AB26" s="35">
        <f t="shared" si="101"/>
        <v>5.8114439889622189E-3</v>
      </c>
      <c r="AC26" s="48">
        <v>3</v>
      </c>
      <c r="AD26" s="49">
        <v>1009300212.72</v>
      </c>
      <c r="AE26" s="35">
        <f t="shared" si="102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  <c r="GJ26" s="57">
        <v>5</v>
      </c>
      <c r="GK26" s="58">
        <v>916221127.63999999</v>
      </c>
      <c r="GL26" s="29">
        <f t="shared" si="93"/>
        <v>4.8624435904976978E-3</v>
      </c>
      <c r="GM26" s="30">
        <f t="shared" si="94"/>
        <v>-127327333.09000015</v>
      </c>
      <c r="GN26" s="31">
        <f t="shared" si="95"/>
        <v>-0.12201381908122412</v>
      </c>
    </row>
    <row r="27" spans="1:196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  <c r="GJ27" s="56">
        <v>1</v>
      </c>
      <c r="GK27" s="58">
        <v>127743061.47</v>
      </c>
      <c r="GL27" s="29">
        <f t="shared" si="93"/>
        <v>6.7794052302122142E-4</v>
      </c>
      <c r="GM27" s="30">
        <f t="shared" si="94"/>
        <v>-19795891.439999998</v>
      </c>
      <c r="GN27" s="31">
        <f t="shared" si="95"/>
        <v>-0.13417399981193887</v>
      </c>
    </row>
    <row r="28" spans="1:196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  <c r="GJ28" s="61">
        <v>2</v>
      </c>
      <c r="GK28" s="58">
        <v>102347216.23</v>
      </c>
      <c r="GL28" s="35">
        <f t="shared" si="93"/>
        <v>5.4316316285426701E-4</v>
      </c>
      <c r="GM28" s="30">
        <f t="shared" si="94"/>
        <v>-17860671.279999986</v>
      </c>
      <c r="GN28" s="31">
        <f t="shared" si="95"/>
        <v>-0.1485815253056017</v>
      </c>
    </row>
    <row r="29" spans="1:196">
      <c r="A29" s="26" t="s">
        <v>44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  <c r="GJ29" s="57">
        <v>0</v>
      </c>
      <c r="GK29" s="58">
        <v>0</v>
      </c>
      <c r="GL29" s="35">
        <f t="shared" si="93"/>
        <v>0</v>
      </c>
      <c r="GM29" s="30">
        <f t="shared" si="94"/>
        <v>0</v>
      </c>
      <c r="GN29" s="64" t="str">
        <f t="shared" si="95"/>
        <v>-</v>
      </c>
    </row>
    <row r="30" spans="1:196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3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</row>
    <row r="31" spans="1:196" s="7" customFormat="1" ht="21.75" thickBot="1">
      <c r="A31" s="37" t="s">
        <v>63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3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</row>
    <row r="32" spans="1:196" ht="21.75" thickBot="1">
      <c r="A32" s="76" t="s">
        <v>20</v>
      </c>
      <c r="B32" s="77">
        <f t="shared" ref="B32:P32" si="103">SUM(B7:B26)</f>
        <v>19</v>
      </c>
      <c r="C32" s="78">
        <f t="shared" si="103"/>
        <v>5303809023.04</v>
      </c>
      <c r="D32" s="79">
        <f t="shared" si="103"/>
        <v>0.99999999999999989</v>
      </c>
      <c r="E32" s="80">
        <f t="shared" si="103"/>
        <v>27</v>
      </c>
      <c r="F32" s="78">
        <f t="shared" si="103"/>
        <v>13557424977.549999</v>
      </c>
      <c r="G32" s="79">
        <f t="shared" si="103"/>
        <v>1</v>
      </c>
      <c r="H32" s="77">
        <f t="shared" si="103"/>
        <v>30</v>
      </c>
      <c r="I32" s="78">
        <f t="shared" si="103"/>
        <v>24222650545.519997</v>
      </c>
      <c r="J32" s="81">
        <f t="shared" si="103"/>
        <v>1</v>
      </c>
      <c r="K32" s="82">
        <f t="shared" si="103"/>
        <v>49</v>
      </c>
      <c r="L32" s="83">
        <f t="shared" si="103"/>
        <v>47773702160.820007</v>
      </c>
      <c r="M32" s="84">
        <f t="shared" si="103"/>
        <v>0.99999999999999989</v>
      </c>
      <c r="N32" s="80">
        <f t="shared" si="103"/>
        <v>48</v>
      </c>
      <c r="O32" s="78">
        <f t="shared" si="103"/>
        <v>44275852904.230003</v>
      </c>
      <c r="P32" s="85">
        <f t="shared" si="103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04">SUM(AL7:AL28)</f>
        <v>77</v>
      </c>
      <c r="AM32" s="87">
        <f t="shared" si="104"/>
        <v>337205876801.31055</v>
      </c>
      <c r="AN32" s="89">
        <f t="shared" si="104"/>
        <v>0.99999999999999978</v>
      </c>
      <c r="AO32" s="90">
        <f t="shared" si="104"/>
        <v>83</v>
      </c>
      <c r="AP32" s="91">
        <f t="shared" si="104"/>
        <v>397125725980.1601</v>
      </c>
      <c r="AQ32" s="88">
        <f t="shared" si="104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46</v>
      </c>
      <c r="B34" s="37"/>
      <c r="C34" s="37"/>
      <c r="D34" s="37"/>
    </row>
    <row r="35" spans="1:61" ht="21.75">
      <c r="A35" s="51" t="s">
        <v>47</v>
      </c>
    </row>
    <row r="36" spans="1:61" ht="21.75">
      <c r="A36" s="51" t="s">
        <v>48</v>
      </c>
    </row>
  </sheetData>
  <mergeCells count="71">
    <mergeCell ref="GJ3:GN3"/>
    <mergeCell ref="GM4:GN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  <mergeCell ref="BR4:BS4"/>
    <mergeCell ref="BM4:BN4"/>
    <mergeCell ref="CD3:CH3"/>
    <mergeCell ref="CG4:CH4"/>
    <mergeCell ref="BT3:BX3"/>
    <mergeCell ref="BW4:BX4"/>
    <mergeCell ref="BJ3:BN3"/>
    <mergeCell ref="BY3:CC3"/>
    <mergeCell ref="N3:P3"/>
    <mergeCell ref="Q3:S3"/>
    <mergeCell ref="T3:V3"/>
    <mergeCell ref="W3:Y3"/>
    <mergeCell ref="AF3:AH3"/>
    <mergeCell ref="Z3:AB3"/>
    <mergeCell ref="AC3:AE3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FA3:FE3"/>
    <mergeCell ref="FD4:FE4"/>
    <mergeCell ref="FP3:FT3"/>
    <mergeCell ref="FS4:FT4"/>
    <mergeCell ref="EQ3:EU3"/>
    <mergeCell ref="ET4:EU4"/>
    <mergeCell ref="FF3:FJ3"/>
    <mergeCell ref="FI4:FJ4"/>
    <mergeCell ref="GE3:GI3"/>
    <mergeCell ref="GH4:GI4"/>
    <mergeCell ref="FU3:FY3"/>
    <mergeCell ref="FX4:FY4"/>
    <mergeCell ref="FK3:FO3"/>
    <mergeCell ref="FN4:FO4"/>
    <mergeCell ref="FZ3:GD3"/>
    <mergeCell ref="GC4:GD4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2025-02-05T06:30:58Z</dcterms:modified>
</cp:coreProperties>
</file>