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3\fif_2023\"/>
    </mc:Choice>
  </mc:AlternateContent>
  <xr:revisionPtr revIDLastSave="0" documentId="13_ncr:1_{FF07BE60-DAB7-46AD-B04B-745BBD27F328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FIF2022" sheetId="1" r:id="rId1"/>
    <sheet name="AMC" sheetId="2" r:id="rId2"/>
  </sheets>
  <definedNames>
    <definedName name="_xlnm.Print_Area" localSheetId="0">'FIF2022'!$A$1:$P$32</definedName>
  </definedNames>
  <calcPr calcId="191029"/>
</workbook>
</file>

<file path=xl/calcChain.xml><?xml version="1.0" encoding="utf-8"?>
<calcChain xmlns="http://schemas.openxmlformats.org/spreadsheetml/2006/main">
  <c r="DK31" i="1" l="1"/>
  <c r="DJ31" i="1"/>
  <c r="DM30" i="1"/>
  <c r="DN30" i="1" s="1"/>
  <c r="DM29" i="1"/>
  <c r="DN29" i="1" s="1"/>
  <c r="DM28" i="1"/>
  <c r="DN28" i="1" s="1"/>
  <c r="DM27" i="1"/>
  <c r="DN27" i="1" s="1"/>
  <c r="DM26" i="1"/>
  <c r="DN26" i="1" s="1"/>
  <c r="DM25" i="1"/>
  <c r="DN25" i="1" s="1"/>
  <c r="DM24" i="1"/>
  <c r="DN24" i="1" s="1"/>
  <c r="DM22" i="1"/>
  <c r="DN22" i="1" s="1"/>
  <c r="DM21" i="1"/>
  <c r="DN21" i="1" s="1"/>
  <c r="DM20" i="1"/>
  <c r="DN20" i="1" s="1"/>
  <c r="DM19" i="1"/>
  <c r="DN19" i="1" s="1"/>
  <c r="DM18" i="1"/>
  <c r="DN18" i="1" s="1"/>
  <c r="DM17" i="1"/>
  <c r="DN17" i="1" s="1"/>
  <c r="DM16" i="1"/>
  <c r="DN16" i="1" s="1"/>
  <c r="DM14" i="1"/>
  <c r="DN14" i="1" s="1"/>
  <c r="DM13" i="1"/>
  <c r="DN13" i="1" s="1"/>
  <c r="DM12" i="1"/>
  <c r="DN12" i="1" s="1"/>
  <c r="DM10" i="1"/>
  <c r="DN10" i="1" s="1"/>
  <c r="DM9" i="1"/>
  <c r="DN9" i="1" s="1"/>
  <c r="DM8" i="1"/>
  <c r="DN8" i="1" s="1"/>
  <c r="DN7" i="1"/>
  <c r="DM7" i="1"/>
  <c r="DL20" i="1" l="1"/>
  <c r="DL21" i="1"/>
  <c r="DL25" i="1"/>
  <c r="DL29" i="1"/>
  <c r="DL9" i="1"/>
  <c r="DL7" i="1"/>
  <c r="DL12" i="1"/>
  <c r="DL23" i="1"/>
  <c r="DL24" i="1"/>
  <c r="DL14" i="1"/>
  <c r="DL22" i="1"/>
  <c r="DL26" i="1"/>
  <c r="DL30" i="1"/>
  <c r="DL28" i="1"/>
  <c r="DL18" i="1"/>
  <c r="DL10" i="1"/>
  <c r="DL16" i="1"/>
  <c r="DL19" i="1"/>
  <c r="DL27" i="1"/>
  <c r="DL8" i="1"/>
  <c r="DL13" i="1"/>
  <c r="DL17" i="1"/>
  <c r="DF31" i="1"/>
  <c r="DG26" i="1" s="1"/>
  <c r="DE31" i="1"/>
  <c r="DH30" i="1"/>
  <c r="DI30" i="1" s="1"/>
  <c r="DH29" i="1"/>
  <c r="DI29" i="1" s="1"/>
  <c r="DH28" i="1"/>
  <c r="DI28" i="1" s="1"/>
  <c r="DH27" i="1"/>
  <c r="DI27" i="1" s="1"/>
  <c r="DH26" i="1"/>
  <c r="DI26" i="1" s="1"/>
  <c r="DH25" i="1"/>
  <c r="DI25" i="1" s="1"/>
  <c r="DH24" i="1"/>
  <c r="DI24" i="1" s="1"/>
  <c r="DH22" i="1"/>
  <c r="DI22" i="1" s="1"/>
  <c r="DH21" i="1"/>
  <c r="DI21" i="1" s="1"/>
  <c r="DI20" i="1"/>
  <c r="DH20" i="1"/>
  <c r="DH19" i="1"/>
  <c r="DI19" i="1" s="1"/>
  <c r="DH18" i="1"/>
  <c r="DI18" i="1" s="1"/>
  <c r="DH17" i="1"/>
  <c r="DI17" i="1" s="1"/>
  <c r="DH16" i="1"/>
  <c r="DI16" i="1" s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 s="1"/>
  <c r="DH7" i="1"/>
  <c r="DI7" i="1" s="1"/>
  <c r="DM31" i="1" l="1"/>
  <c r="DN31" i="1" s="1"/>
  <c r="DL31" i="1"/>
  <c r="DG18" i="1"/>
  <c r="DG25" i="1"/>
  <c r="DG10" i="1"/>
  <c r="DG21" i="1"/>
  <c r="DG27" i="1"/>
  <c r="DG13" i="1"/>
  <c r="DG7" i="1"/>
  <c r="DG23" i="1"/>
  <c r="DG19" i="1"/>
  <c r="DG16" i="1"/>
  <c r="DG12" i="1"/>
  <c r="DG20" i="1"/>
  <c r="DG24" i="1"/>
  <c r="DG8" i="1"/>
  <c r="DG17" i="1"/>
  <c r="DG28" i="1"/>
  <c r="DG9" i="1"/>
  <c r="DG14" i="1"/>
  <c r="DG30" i="1"/>
  <c r="DG22" i="1"/>
  <c r="DG29" i="1"/>
  <c r="CZ31" i="1"/>
  <c r="DA31" i="1"/>
  <c r="DH31" i="1" s="1"/>
  <c r="DI31" i="1" s="1"/>
  <c r="DG31" i="1" l="1"/>
  <c r="DB27" i="1"/>
  <c r="DC30" i="1"/>
  <c r="DD30" i="1" s="1"/>
  <c r="DC29" i="1"/>
  <c r="DD29" i="1" s="1"/>
  <c r="DC28" i="1"/>
  <c r="DD28" i="1" s="1"/>
  <c r="DC27" i="1"/>
  <c r="DD27" i="1" s="1"/>
  <c r="DC26" i="1"/>
  <c r="DD26" i="1" s="1"/>
  <c r="DC25" i="1"/>
  <c r="DD25" i="1" s="1"/>
  <c r="DC24" i="1"/>
  <c r="DD24" i="1" s="1"/>
  <c r="DC22" i="1"/>
  <c r="DD22" i="1" s="1"/>
  <c r="DC21" i="1"/>
  <c r="DD21" i="1" s="1"/>
  <c r="DC20" i="1"/>
  <c r="DD20" i="1" s="1"/>
  <c r="DC19" i="1"/>
  <c r="DD19" i="1" s="1"/>
  <c r="DC18" i="1"/>
  <c r="DD18" i="1" s="1"/>
  <c r="DC17" i="1"/>
  <c r="DD17" i="1" s="1"/>
  <c r="DC16" i="1"/>
  <c r="DD16" i="1" s="1"/>
  <c r="DC14" i="1"/>
  <c r="DD14" i="1" s="1"/>
  <c r="DC13" i="1"/>
  <c r="DD13" i="1" s="1"/>
  <c r="DC12" i="1"/>
  <c r="DD12" i="1" s="1"/>
  <c r="DC10" i="1"/>
  <c r="DD10" i="1" s="1"/>
  <c r="DC9" i="1"/>
  <c r="DD9" i="1" s="1"/>
  <c r="DC8" i="1"/>
  <c r="DD8" i="1" s="1"/>
  <c r="DC7" i="1"/>
  <c r="DD7" i="1" s="1"/>
  <c r="DB17" i="1" l="1"/>
  <c r="DB12" i="1"/>
  <c r="DB23" i="1"/>
  <c r="DB24" i="1"/>
  <c r="DB14" i="1"/>
  <c r="DB19" i="1"/>
  <c r="DB9" i="1"/>
  <c r="DB16" i="1"/>
  <c r="DB10" i="1"/>
  <c r="DB29" i="1"/>
  <c r="DB28" i="1"/>
  <c r="DB7" i="1"/>
  <c r="DB20" i="1"/>
  <c r="DB21" i="1"/>
  <c r="DB25" i="1"/>
  <c r="DB8" i="1"/>
  <c r="DB13" i="1"/>
  <c r="DB18" i="1"/>
  <c r="DB30" i="1"/>
  <c r="DB22" i="1"/>
  <c r="DB26" i="1"/>
  <c r="CV31" i="1"/>
  <c r="CW24" i="1" s="1"/>
  <c r="CU31" i="1"/>
  <c r="CX30" i="1"/>
  <c r="CY30" i="1" s="1"/>
  <c r="CX29" i="1"/>
  <c r="CY29" i="1" s="1"/>
  <c r="CX28" i="1"/>
  <c r="CY28" i="1" s="1"/>
  <c r="CX27" i="1"/>
  <c r="CY27" i="1" s="1"/>
  <c r="CX26" i="1"/>
  <c r="CY26" i="1" s="1"/>
  <c r="CX25" i="1"/>
  <c r="CY25" i="1" s="1"/>
  <c r="CX24" i="1"/>
  <c r="CY24" i="1" s="1"/>
  <c r="CX22" i="1"/>
  <c r="CY22" i="1" s="1"/>
  <c r="CX21" i="1"/>
  <c r="CY21" i="1" s="1"/>
  <c r="CX20" i="1"/>
  <c r="CY20" i="1" s="1"/>
  <c r="CX19" i="1"/>
  <c r="CY19" i="1" s="1"/>
  <c r="CX18" i="1"/>
  <c r="CY18" i="1" s="1"/>
  <c r="CX17" i="1"/>
  <c r="CY17" i="1" s="1"/>
  <c r="CX16" i="1"/>
  <c r="CY16" i="1" s="1"/>
  <c r="CX14" i="1"/>
  <c r="CY14" i="1" s="1"/>
  <c r="CX13" i="1"/>
  <c r="CY13" i="1" s="1"/>
  <c r="CX12" i="1"/>
  <c r="CY12" i="1" s="1"/>
  <c r="CX10" i="1"/>
  <c r="CY10" i="1" s="1"/>
  <c r="CX9" i="1"/>
  <c r="CY9" i="1" s="1"/>
  <c r="CX8" i="1"/>
  <c r="CY8" i="1" s="1"/>
  <c r="CX7" i="1"/>
  <c r="CY7" i="1" s="1"/>
  <c r="CW9" i="1" l="1"/>
  <c r="CW10" i="1"/>
  <c r="DB31" i="1"/>
  <c r="DC31" i="1"/>
  <c r="DD31" i="1" s="1"/>
  <c r="CW16" i="1"/>
  <c r="CW25" i="1"/>
  <c r="CW7" i="1"/>
  <c r="CW12" i="1"/>
  <c r="CW17" i="1"/>
  <c r="CW29" i="1"/>
  <c r="CW20" i="1"/>
  <c r="CW28" i="1"/>
  <c r="CW21" i="1"/>
  <c r="CW26" i="1"/>
  <c r="CW8" i="1"/>
  <c r="CW13" i="1"/>
  <c r="CW18" i="1"/>
  <c r="CW30" i="1"/>
  <c r="CW22" i="1"/>
  <c r="CW14" i="1"/>
  <c r="CW19" i="1"/>
  <c r="CW23" i="1"/>
  <c r="CW27" i="1"/>
  <c r="CQ31" i="1"/>
  <c r="CR10" i="1" s="1"/>
  <c r="CP31" i="1"/>
  <c r="CS30" i="1"/>
  <c r="CT30" i="1" s="1"/>
  <c r="CS29" i="1"/>
  <c r="CT29" i="1" s="1"/>
  <c r="CS28" i="1"/>
  <c r="CT28" i="1" s="1"/>
  <c r="CS27" i="1"/>
  <c r="CT27" i="1" s="1"/>
  <c r="CS26" i="1"/>
  <c r="CT26" i="1" s="1"/>
  <c r="CS25" i="1"/>
  <c r="CT25" i="1" s="1"/>
  <c r="CS24" i="1"/>
  <c r="CT24" i="1" s="1"/>
  <c r="CS22" i="1"/>
  <c r="CT22" i="1" s="1"/>
  <c r="CS21" i="1"/>
  <c r="CT21" i="1" s="1"/>
  <c r="CS20" i="1"/>
  <c r="CT20" i="1" s="1"/>
  <c r="CS19" i="1"/>
  <c r="CT19" i="1" s="1"/>
  <c r="CS18" i="1"/>
  <c r="CT18" i="1" s="1"/>
  <c r="CS17" i="1"/>
  <c r="CT17" i="1" s="1"/>
  <c r="CS16" i="1"/>
  <c r="CT16" i="1" s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 s="1"/>
  <c r="CS7" i="1"/>
  <c r="CT7" i="1" s="1"/>
  <c r="CW31" i="1" l="1"/>
  <c r="CX31" i="1"/>
  <c r="CY31" i="1" s="1"/>
  <c r="CR26" i="1"/>
  <c r="CR21" i="1"/>
  <c r="CR8" i="1"/>
  <c r="CR16" i="1"/>
  <c r="CR7" i="1"/>
  <c r="CR13" i="1"/>
  <c r="CR18" i="1"/>
  <c r="CR14" i="1"/>
  <c r="CR24" i="1"/>
  <c r="CR23" i="1"/>
  <c r="CR28" i="1"/>
  <c r="CR9" i="1"/>
  <c r="CR19" i="1"/>
  <c r="CR29" i="1"/>
  <c r="CR25" i="1"/>
  <c r="CR22" i="1"/>
  <c r="CR30" i="1"/>
  <c r="CR27" i="1"/>
  <c r="CR12" i="1"/>
  <c r="CR17" i="1"/>
  <c r="CR20" i="1"/>
  <c r="CL31" i="1"/>
  <c r="CS31" i="1" s="1"/>
  <c r="CT31" i="1" s="1"/>
  <c r="CK31" i="1"/>
  <c r="CR31" i="1" l="1"/>
  <c r="CM30" i="1"/>
  <c r="CN30" i="1"/>
  <c r="CO30" i="1" s="1"/>
  <c r="CN29" i="1"/>
  <c r="CO29" i="1" s="1"/>
  <c r="CN28" i="1"/>
  <c r="CO28" i="1" s="1"/>
  <c r="CM28" i="1"/>
  <c r="CN27" i="1"/>
  <c r="CO27" i="1" s="1"/>
  <c r="CN26" i="1"/>
  <c r="CO26" i="1" s="1"/>
  <c r="CN25" i="1"/>
  <c r="CO25" i="1" s="1"/>
  <c r="CN24" i="1"/>
  <c r="CO24" i="1" s="1"/>
  <c r="CN22" i="1"/>
  <c r="CO22" i="1" s="1"/>
  <c r="CN21" i="1"/>
  <c r="CO21" i="1" s="1"/>
  <c r="CN20" i="1"/>
  <c r="CO20" i="1" s="1"/>
  <c r="CN19" i="1"/>
  <c r="CO19" i="1" s="1"/>
  <c r="CN18" i="1"/>
  <c r="CO18" i="1" s="1"/>
  <c r="CN17" i="1"/>
  <c r="CO17" i="1" s="1"/>
  <c r="CN16" i="1"/>
  <c r="CO16" i="1" s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 s="1"/>
  <c r="CN7" i="1"/>
  <c r="CO7" i="1" s="1"/>
  <c r="CG31" i="1"/>
  <c r="CH26" i="1" s="1"/>
  <c r="CF31" i="1"/>
  <c r="CI30" i="1"/>
  <c r="CJ30" i="1" s="1"/>
  <c r="CI29" i="1"/>
  <c r="CJ29" i="1" s="1"/>
  <c r="CI28" i="1"/>
  <c r="CJ28" i="1" s="1"/>
  <c r="CI27" i="1"/>
  <c r="CJ27" i="1" s="1"/>
  <c r="CI26" i="1"/>
  <c r="CJ26" i="1" s="1"/>
  <c r="CI25" i="1"/>
  <c r="CJ25" i="1" s="1"/>
  <c r="CI24" i="1"/>
  <c r="CJ24" i="1" s="1"/>
  <c r="CI22" i="1"/>
  <c r="CJ22" i="1" s="1"/>
  <c r="CI21" i="1"/>
  <c r="CJ21" i="1" s="1"/>
  <c r="CI20" i="1"/>
  <c r="CJ20" i="1" s="1"/>
  <c r="CI19" i="1"/>
  <c r="CJ19" i="1" s="1"/>
  <c r="CI18" i="1"/>
  <c r="CJ18" i="1" s="1"/>
  <c r="CI17" i="1"/>
  <c r="CJ17" i="1" s="1"/>
  <c r="CI16" i="1"/>
  <c r="CJ16" i="1" s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 s="1"/>
  <c r="CB31" i="1"/>
  <c r="CC7" i="1" s="1"/>
  <c r="CA31" i="1"/>
  <c r="CD30" i="1"/>
  <c r="CE30" i="1" s="1"/>
  <c r="CD29" i="1"/>
  <c r="CE29" i="1" s="1"/>
  <c r="CD28" i="1"/>
  <c r="CE28" i="1" s="1"/>
  <c r="CD27" i="1"/>
  <c r="CE27" i="1" s="1"/>
  <c r="CD26" i="1"/>
  <c r="CE26" i="1" s="1"/>
  <c r="CD25" i="1"/>
  <c r="CE25" i="1" s="1"/>
  <c r="CD24" i="1"/>
  <c r="CE24" i="1" s="1"/>
  <c r="CD22" i="1"/>
  <c r="CE22" i="1" s="1"/>
  <c r="CD21" i="1"/>
  <c r="CE21" i="1" s="1"/>
  <c r="CD20" i="1"/>
  <c r="CE20" i="1" s="1"/>
  <c r="CD19" i="1"/>
  <c r="CE19" i="1" s="1"/>
  <c r="CD18" i="1"/>
  <c r="CE18" i="1" s="1"/>
  <c r="CD17" i="1"/>
  <c r="CE17" i="1" s="1"/>
  <c r="CD16" i="1"/>
  <c r="CE16" i="1" s="1"/>
  <c r="CD14" i="1"/>
  <c r="CE14" i="1" s="1"/>
  <c r="CD13" i="1"/>
  <c r="CE13" i="1" s="1"/>
  <c r="CD12" i="1"/>
  <c r="CE12" i="1" s="1"/>
  <c r="CD10" i="1"/>
  <c r="CE10" i="1" s="1"/>
  <c r="CD9" i="1"/>
  <c r="CE9" i="1" s="1"/>
  <c r="CD8" i="1"/>
  <c r="CE8" i="1" s="1"/>
  <c r="CD7" i="1"/>
  <c r="CE7" i="1" s="1"/>
  <c r="BW31" i="1"/>
  <c r="BX16" i="1" s="1"/>
  <c r="BY7" i="1"/>
  <c r="BZ7" i="1" s="1"/>
  <c r="BV31" i="1"/>
  <c r="BY30" i="1"/>
  <c r="BZ30" i="1" s="1"/>
  <c r="BY29" i="1"/>
  <c r="BZ29" i="1" s="1"/>
  <c r="BY28" i="1"/>
  <c r="BZ28" i="1" s="1"/>
  <c r="BY27" i="1"/>
  <c r="BZ27" i="1" s="1"/>
  <c r="BY26" i="1"/>
  <c r="BZ26" i="1" s="1"/>
  <c r="BY25" i="1"/>
  <c r="BZ25" i="1" s="1"/>
  <c r="BY24" i="1"/>
  <c r="BZ24" i="1" s="1"/>
  <c r="BY22" i="1"/>
  <c r="BZ22" i="1" s="1"/>
  <c r="BY21" i="1"/>
  <c r="BZ21" i="1" s="1"/>
  <c r="BY20" i="1"/>
  <c r="BZ20" i="1" s="1"/>
  <c r="BY19" i="1"/>
  <c r="BZ19" i="1" s="1"/>
  <c r="BY18" i="1"/>
  <c r="BZ18" i="1" s="1"/>
  <c r="BY17" i="1"/>
  <c r="BZ17" i="1" s="1"/>
  <c r="BY16" i="1"/>
  <c r="BZ16" i="1" s="1"/>
  <c r="BY14" i="1"/>
  <c r="BZ14" i="1" s="1"/>
  <c r="BY13" i="1"/>
  <c r="BZ13" i="1" s="1"/>
  <c r="BY12" i="1"/>
  <c r="BZ12" i="1" s="1"/>
  <c r="BY10" i="1"/>
  <c r="BZ10" i="1" s="1"/>
  <c r="BY9" i="1"/>
  <c r="BZ9" i="1" s="1"/>
  <c r="BY8" i="1"/>
  <c r="BZ8" i="1" s="1"/>
  <c r="BR31" i="1"/>
  <c r="BS29" i="1" s="1"/>
  <c r="BQ31" i="1"/>
  <c r="BT30" i="1"/>
  <c r="BU30" i="1" s="1"/>
  <c r="BT29" i="1"/>
  <c r="BU29" i="1" s="1"/>
  <c r="BT28" i="1"/>
  <c r="BU28" i="1" s="1"/>
  <c r="BT27" i="1"/>
  <c r="BU27" i="1" s="1"/>
  <c r="BT26" i="1"/>
  <c r="BU26" i="1" s="1"/>
  <c r="BT25" i="1"/>
  <c r="BU25" i="1" s="1"/>
  <c r="BT24" i="1"/>
  <c r="BU24" i="1" s="1"/>
  <c r="BT22" i="1"/>
  <c r="BU22" i="1" s="1"/>
  <c r="BT21" i="1"/>
  <c r="BU21" i="1" s="1"/>
  <c r="BT20" i="1"/>
  <c r="BU20" i="1" s="1"/>
  <c r="BT19" i="1"/>
  <c r="BU19" i="1" s="1"/>
  <c r="BT18" i="1"/>
  <c r="BU18" i="1" s="1"/>
  <c r="BT17" i="1"/>
  <c r="BU17" i="1" s="1"/>
  <c r="BT16" i="1"/>
  <c r="BU16" i="1" s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 s="1"/>
  <c r="BT7" i="1"/>
  <c r="BU7" i="1" s="1"/>
  <c r="BO30" i="1"/>
  <c r="BP30" i="1" s="1"/>
  <c r="BO29" i="1"/>
  <c r="BP29" i="1" s="1"/>
  <c r="BO28" i="1"/>
  <c r="BP28" i="1" s="1"/>
  <c r="BO27" i="1"/>
  <c r="BP27" i="1" s="1"/>
  <c r="BO26" i="1"/>
  <c r="BP26" i="1" s="1"/>
  <c r="BO25" i="1"/>
  <c r="BP25" i="1" s="1"/>
  <c r="BO24" i="1"/>
  <c r="BP24" i="1" s="1"/>
  <c r="BO22" i="1"/>
  <c r="BP22" i="1" s="1"/>
  <c r="BO21" i="1"/>
  <c r="BP21" i="1" s="1"/>
  <c r="BO20" i="1"/>
  <c r="BP20" i="1" s="1"/>
  <c r="BO19" i="1"/>
  <c r="BP19" i="1" s="1"/>
  <c r="BO18" i="1"/>
  <c r="BP18" i="1" s="1"/>
  <c r="BO17" i="1"/>
  <c r="BP17" i="1" s="1"/>
  <c r="BO16" i="1"/>
  <c r="BP16" i="1" s="1"/>
  <c r="BO14" i="1"/>
  <c r="BP14" i="1" s="1"/>
  <c r="BO13" i="1"/>
  <c r="BP13" i="1" s="1"/>
  <c r="BO12" i="1"/>
  <c r="BP12" i="1" s="1"/>
  <c r="BO10" i="1"/>
  <c r="BP10" i="1" s="1"/>
  <c r="BO9" i="1"/>
  <c r="BP9" i="1" s="1"/>
  <c r="BO8" i="1"/>
  <c r="BP8" i="1" s="1"/>
  <c r="BO7" i="1"/>
  <c r="BP7" i="1" s="1"/>
  <c r="BM31" i="1"/>
  <c r="BN19" i="1" s="1"/>
  <c r="BL31" i="1"/>
  <c r="AM31" i="1"/>
  <c r="AN17" i="1" s="1"/>
  <c r="AL31" i="1"/>
  <c r="AJ31" i="1"/>
  <c r="AK21" i="1" s="1"/>
  <c r="AI31" i="1"/>
  <c r="AG31" i="1"/>
  <c r="AH28" i="1" s="1"/>
  <c r="AF31" i="1"/>
  <c r="AD31" i="1"/>
  <c r="AE10" i="1" s="1"/>
  <c r="AC31" i="1"/>
  <c r="AA31" i="1"/>
  <c r="Z31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8" i="1"/>
  <c r="V9" i="1"/>
  <c r="V10" i="1"/>
  <c r="V11" i="1"/>
  <c r="V12" i="1"/>
  <c r="V13" i="1"/>
  <c r="V15" i="1"/>
  <c r="V16" i="1"/>
  <c r="V17" i="1"/>
  <c r="V19" i="1"/>
  <c r="V20" i="1"/>
  <c r="V21" i="1"/>
  <c r="V22" i="1"/>
  <c r="V23" i="1"/>
  <c r="V24" i="1"/>
  <c r="V25" i="1"/>
  <c r="V26" i="1"/>
  <c r="P11" i="1"/>
  <c r="S11" i="1"/>
  <c r="P12" i="1"/>
  <c r="S12" i="1"/>
  <c r="P13" i="1"/>
  <c r="S13" i="1"/>
  <c r="P15" i="1"/>
  <c r="S15" i="1"/>
  <c r="S7" i="1"/>
  <c r="S9" i="1"/>
  <c r="S10" i="1"/>
  <c r="S16" i="1"/>
  <c r="S17" i="1"/>
  <c r="S19" i="1"/>
  <c r="S8" i="1"/>
  <c r="S20" i="1"/>
  <c r="S21" i="1"/>
  <c r="S22" i="1"/>
  <c r="S23" i="1"/>
  <c r="S24" i="1"/>
  <c r="S25" i="1"/>
  <c r="S26" i="1"/>
  <c r="L31" i="1"/>
  <c r="M7" i="1" s="1"/>
  <c r="K31" i="1"/>
  <c r="I31" i="1"/>
  <c r="J19" i="1" s="1"/>
  <c r="F31" i="1"/>
  <c r="G7" i="1" s="1"/>
  <c r="C31" i="1"/>
  <c r="D17" i="1" s="1"/>
  <c r="P25" i="1"/>
  <c r="P23" i="1"/>
  <c r="H31" i="1"/>
  <c r="P17" i="1"/>
  <c r="E31" i="1"/>
  <c r="P16" i="1"/>
  <c r="P7" i="1"/>
  <c r="P9" i="1"/>
  <c r="P10" i="1"/>
  <c r="P19" i="1"/>
  <c r="P8" i="1"/>
  <c r="P20" i="1"/>
  <c r="P21" i="1"/>
  <c r="P22" i="1"/>
  <c r="P24" i="1"/>
  <c r="P26" i="1"/>
  <c r="B31" i="1"/>
  <c r="CC22" i="1" l="1"/>
  <c r="CC19" i="1"/>
  <c r="CC9" i="1"/>
  <c r="CC30" i="1"/>
  <c r="CC12" i="1"/>
  <c r="CC17" i="1"/>
  <c r="CC18" i="1"/>
  <c r="CC26" i="1"/>
  <c r="CC25" i="1"/>
  <c r="CC13" i="1"/>
  <c r="CC21" i="1"/>
  <c r="CH27" i="1"/>
  <c r="CC14" i="1"/>
  <c r="CH13" i="1"/>
  <c r="CC29" i="1"/>
  <c r="CC28" i="1"/>
  <c r="CC16" i="1"/>
  <c r="CC8" i="1"/>
  <c r="CC10" i="1"/>
  <c r="CC23" i="1"/>
  <c r="CC27" i="1"/>
  <c r="CC24" i="1"/>
  <c r="CC20" i="1"/>
  <c r="BX30" i="1"/>
  <c r="AK15" i="1"/>
  <c r="J22" i="1"/>
  <c r="BS16" i="1"/>
  <c r="J13" i="1"/>
  <c r="BX17" i="1"/>
  <c r="BN7" i="1"/>
  <c r="BX13" i="1"/>
  <c r="J8" i="1"/>
  <c r="BN30" i="1"/>
  <c r="BN8" i="1"/>
  <c r="G22" i="1"/>
  <c r="BN23" i="1"/>
  <c r="J7" i="1"/>
  <c r="D23" i="1"/>
  <c r="BN18" i="1"/>
  <c r="AN23" i="1"/>
  <c r="G9" i="1"/>
  <c r="G11" i="1"/>
  <c r="J12" i="1"/>
  <c r="BX22" i="1"/>
  <c r="AN18" i="1"/>
  <c r="G21" i="1"/>
  <c r="J23" i="1"/>
  <c r="AN22" i="1"/>
  <c r="BN21" i="1"/>
  <c r="J21" i="1"/>
  <c r="G12" i="1"/>
  <c r="BO31" i="1"/>
  <c r="BP31" i="1" s="1"/>
  <c r="BX21" i="1"/>
  <c r="BX25" i="1"/>
  <c r="BN27" i="1"/>
  <c r="BS28" i="1"/>
  <c r="G8" i="1"/>
  <c r="AN20" i="1"/>
  <c r="D11" i="1"/>
  <c r="AK17" i="1"/>
  <c r="AK25" i="1"/>
  <c r="AN26" i="1"/>
  <c r="AK16" i="1"/>
  <c r="AN8" i="1"/>
  <c r="AK11" i="1"/>
  <c r="AK24" i="1"/>
  <c r="AN11" i="1"/>
  <c r="BN9" i="1"/>
  <c r="BS17" i="1"/>
  <c r="BN24" i="1"/>
  <c r="BS9" i="1"/>
  <c r="CH12" i="1"/>
  <c r="J25" i="1"/>
  <c r="BN20" i="1"/>
  <c r="BN10" i="1"/>
  <c r="CH22" i="1"/>
  <c r="BS23" i="1"/>
  <c r="BS14" i="1"/>
  <c r="BS10" i="1"/>
  <c r="S31" i="1"/>
  <c r="BS18" i="1"/>
  <c r="BS22" i="1"/>
  <c r="BN29" i="1"/>
  <c r="CH20" i="1"/>
  <c r="BS13" i="1"/>
  <c r="BS25" i="1"/>
  <c r="BN12" i="1"/>
  <c r="BS24" i="1"/>
  <c r="BN28" i="1"/>
  <c r="BN14" i="1"/>
  <c r="AE16" i="1"/>
  <c r="J17" i="1"/>
  <c r="BN16" i="1"/>
  <c r="BN17" i="1"/>
  <c r="CH19" i="1"/>
  <c r="BS27" i="1"/>
  <c r="BS19" i="1"/>
  <c r="BS21" i="1"/>
  <c r="J10" i="1"/>
  <c r="BS20" i="1"/>
  <c r="J11" i="1"/>
  <c r="J15" i="1"/>
  <c r="BN22" i="1"/>
  <c r="J20" i="1"/>
  <c r="BS7" i="1"/>
  <c r="J24" i="1"/>
  <c r="J9" i="1"/>
  <c r="AE13" i="1"/>
  <c r="BN26" i="1"/>
  <c r="J26" i="1"/>
  <c r="J16" i="1"/>
  <c r="BN25" i="1"/>
  <c r="CH7" i="1"/>
  <c r="BS26" i="1"/>
  <c r="BS30" i="1"/>
  <c r="AE12" i="1"/>
  <c r="BN13" i="1"/>
  <c r="BT31" i="1"/>
  <c r="BU31" i="1" s="1"/>
  <c r="CH9" i="1"/>
  <c r="BS8" i="1"/>
  <c r="BY31" i="1"/>
  <c r="BZ31" i="1" s="1"/>
  <c r="BS12" i="1"/>
  <c r="AK12" i="1"/>
  <c r="AK8" i="1"/>
  <c r="AK28" i="1"/>
  <c r="AK18" i="1"/>
  <c r="V31" i="1"/>
  <c r="AH27" i="1"/>
  <c r="AK23" i="1"/>
  <c r="AK19" i="1"/>
  <c r="AK13" i="1"/>
  <c r="M11" i="1"/>
  <c r="AK7" i="1"/>
  <c r="AK27" i="1"/>
  <c r="AK9" i="1"/>
  <c r="AK26" i="1"/>
  <c r="AK10" i="1"/>
  <c r="M26" i="1"/>
  <c r="AK22" i="1"/>
  <c r="AK20" i="1"/>
  <c r="AH16" i="1"/>
  <c r="AH10" i="1"/>
  <c r="Y31" i="1"/>
  <c r="AH19" i="1"/>
  <c r="AH9" i="1"/>
  <c r="D24" i="1"/>
  <c r="D16" i="1"/>
  <c r="CH24" i="1"/>
  <c r="CH10" i="1"/>
  <c r="CH28" i="1"/>
  <c r="AH13" i="1"/>
  <c r="G19" i="1"/>
  <c r="M15" i="1"/>
  <c r="AH21" i="1"/>
  <c r="G23" i="1"/>
  <c r="P31" i="1"/>
  <c r="AE20" i="1"/>
  <c r="CH8" i="1"/>
  <c r="AH11" i="1"/>
  <c r="AH18" i="1"/>
  <c r="AH26" i="1"/>
  <c r="AH12" i="1"/>
  <c r="M25" i="1"/>
  <c r="CI31" i="1"/>
  <c r="CJ31" i="1" s="1"/>
  <c r="CH14" i="1"/>
  <c r="M24" i="1"/>
  <c r="CH23" i="1"/>
  <c r="CH25" i="1"/>
  <c r="AH24" i="1"/>
  <c r="M8" i="1"/>
  <c r="AH20" i="1"/>
  <c r="G25" i="1"/>
  <c r="AH22" i="1"/>
  <c r="D15" i="1"/>
  <c r="CH16" i="1"/>
  <c r="CH21" i="1"/>
  <c r="AH8" i="1"/>
  <c r="G20" i="1"/>
  <c r="G13" i="1"/>
  <c r="AH15" i="1"/>
  <c r="G17" i="1"/>
  <c r="AN19" i="1"/>
  <c r="CH17" i="1"/>
  <c r="AH7" i="1"/>
  <c r="CH29" i="1"/>
  <c r="CH30" i="1"/>
  <c r="CH18" i="1"/>
  <c r="AH17" i="1"/>
  <c r="AH23" i="1"/>
  <c r="AH25" i="1"/>
  <c r="G26" i="1"/>
  <c r="G16" i="1"/>
  <c r="G24" i="1"/>
  <c r="G10" i="1"/>
  <c r="G15" i="1"/>
  <c r="M22" i="1"/>
  <c r="AE17" i="1"/>
  <c r="CM13" i="1"/>
  <c r="CM17" i="1"/>
  <c r="CM21" i="1"/>
  <c r="CM25" i="1"/>
  <c r="M13" i="1"/>
  <c r="AN24" i="1"/>
  <c r="AN9" i="1"/>
  <c r="M19" i="1"/>
  <c r="M10" i="1"/>
  <c r="AE7" i="1"/>
  <c r="BX9" i="1"/>
  <c r="BX24" i="1"/>
  <c r="D20" i="1"/>
  <c r="BX29" i="1"/>
  <c r="D13" i="1"/>
  <c r="AN12" i="1"/>
  <c r="AN13" i="1"/>
  <c r="AE8" i="1"/>
  <c r="AE22" i="1"/>
  <c r="AE21" i="1"/>
  <c r="BX8" i="1"/>
  <c r="AE9" i="1"/>
  <c r="CM12" i="1"/>
  <c r="CM23" i="1"/>
  <c r="M23" i="1"/>
  <c r="BX18" i="1"/>
  <c r="AE26" i="1"/>
  <c r="M20" i="1"/>
  <c r="BX26" i="1"/>
  <c r="AE25" i="1"/>
  <c r="D25" i="1"/>
  <c r="D10" i="1"/>
  <c r="AN25" i="1"/>
  <c r="M16" i="1"/>
  <c r="BX12" i="1"/>
  <c r="M12" i="1"/>
  <c r="CM8" i="1"/>
  <c r="CM20" i="1"/>
  <c r="CM24" i="1"/>
  <c r="CM9" i="1"/>
  <c r="CM18" i="1"/>
  <c r="AN16" i="1"/>
  <c r="M9" i="1"/>
  <c r="D26" i="1"/>
  <c r="D8" i="1"/>
  <c r="BX14" i="1"/>
  <c r="D7" i="1"/>
  <c r="BX20" i="1"/>
  <c r="AN15" i="1"/>
  <c r="AN21" i="1"/>
  <c r="D9" i="1"/>
  <c r="AN7" i="1"/>
  <c r="M17" i="1"/>
  <c r="CM14" i="1"/>
  <c r="CM22" i="1"/>
  <c r="CM26" i="1"/>
  <c r="BX27" i="1"/>
  <c r="M21" i="1"/>
  <c r="D19" i="1"/>
  <c r="D21" i="1"/>
  <c r="BX10" i="1"/>
  <c r="AE24" i="1"/>
  <c r="D22" i="1"/>
  <c r="BX28" i="1"/>
  <c r="AN10" i="1"/>
  <c r="AN28" i="1"/>
  <c r="AE19" i="1"/>
  <c r="AE11" i="1"/>
  <c r="AE15" i="1"/>
  <c r="CM10" i="1"/>
  <c r="AE23" i="1"/>
  <c r="CD31" i="1"/>
  <c r="CE31" i="1" s="1"/>
  <c r="BX7" i="1"/>
  <c r="D12" i="1"/>
  <c r="BX19" i="1"/>
  <c r="BX23" i="1"/>
  <c r="AN27" i="1"/>
  <c r="CM7" i="1"/>
  <c r="CM16" i="1"/>
  <c r="CM19" i="1"/>
  <c r="CM27" i="1"/>
  <c r="CM29" i="1"/>
  <c r="CN31" i="1"/>
  <c r="CO31" i="1" s="1"/>
  <c r="CC31" i="1" l="1"/>
  <c r="J31" i="1"/>
  <c r="BS31" i="1"/>
  <c r="BN31" i="1"/>
  <c r="CH31" i="1"/>
  <c r="AK31" i="1"/>
  <c r="G31" i="1"/>
  <c r="AH31" i="1"/>
  <c r="M31" i="1"/>
  <c r="AN31" i="1"/>
  <c r="CM31" i="1"/>
  <c r="AE31" i="1"/>
  <c r="BX31" i="1"/>
  <c r="D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<sst xmlns="http://schemas.openxmlformats.org/spreadsheetml/2006/main" count="419" uniqueCount="177">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</sst>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2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1" fillId="0" borderId="0"/>
    <xf numFmtId="164" fontId="2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9" fillId="0" borderId="0"/>
    <xf numFmtId="165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1" fillId="0" borderId="0"/>
    <xf numFmtId="0" fontId="1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8" fillId="0" borderId="0"/>
    <xf numFmtId="0" fontId="31" fillId="0" borderId="0"/>
    <xf numFmtId="0" fontId="24" fillId="0" borderId="0"/>
    <xf numFmtId="0" fontId="29" fillId="0" borderId="0"/>
    <xf numFmtId="0" fontId="10" fillId="0" borderId="0" applyNumberFormat="0" applyFont="0" applyFill="0" applyBorder="0" applyProtection="0"/>
    <xf numFmtId="0" fontId="11" fillId="0" borderId="0"/>
    <xf numFmtId="0" fontId="1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4" fillId="0" borderId="0"/>
    <xf numFmtId="0" fontId="11" fillId="0" borderId="0"/>
    <xf numFmtId="0" fontId="19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4" fillId="0" borderId="0" applyFont="0" applyFill="0" applyBorder="0" applyAlignment="0" applyProtection="0"/>
    <xf numFmtId="0" fontId="14" fillId="0" borderId="0"/>
    <xf numFmtId="0" fontId="8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9" fillId="0" borderId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</cellStyleXfs>
  <cellXfs count="149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4" fillId="0" borderId="2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165" fontId="5" fillId="0" borderId="5" xfId="1" applyFont="1" applyFill="1" applyBorder="1" applyAlignment="1">
      <alignment horizontal="center" vertical="center"/>
    </xf>
    <xf numFmtId="166" fontId="5" fillId="0" borderId="6" xfId="106" applyNumberFormat="1" applyFont="1" applyFill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/>
    </xf>
    <xf numFmtId="166" fontId="5" fillId="0" borderId="8" xfId="106" applyNumberFormat="1" applyFont="1" applyFill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6" xfId="106" applyNumberFormat="1" applyFont="1" applyFill="1" applyBorder="1" applyAlignment="1">
      <alignment horizontal="center" vertical="center"/>
    </xf>
    <xf numFmtId="166" fontId="5" fillId="2" borderId="10" xfId="106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3" fontId="4" fillId="0" borderId="12" xfId="0" applyNumberFormat="1" applyFont="1" applyBorder="1" applyAlignment="1">
      <alignment horizontal="center"/>
    </xf>
    <xf numFmtId="168" fontId="4" fillId="0" borderId="13" xfId="1" applyNumberFormat="1" applyFont="1" applyBorder="1" applyAlignment="1">
      <alignment horizontal="center" vertical="center"/>
    </xf>
    <xf numFmtId="166" fontId="4" fillId="0" borderId="14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4" xfId="106" applyNumberFormat="1" applyFont="1" applyFill="1" applyBorder="1" applyAlignment="1">
      <alignment horizontal="center" vertical="center"/>
    </xf>
    <xf numFmtId="166" fontId="4" fillId="2" borderId="15" xfId="106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3" fontId="6" fillId="0" borderId="0" xfId="106" applyNumberFormat="1" applyFont="1" applyFill="1" applyBorder="1" applyAlignment="1">
      <alignment horizontal="center" vertical="center"/>
    </xf>
    <xf numFmtId="165" fontId="4" fillId="0" borderId="16" xfId="1" applyFont="1" applyFill="1" applyBorder="1" applyAlignment="1">
      <alignment vertical="center"/>
    </xf>
    <xf numFmtId="10" fontId="4" fillId="0" borderId="6" xfId="107" applyNumberFormat="1" applyFont="1" applyBorder="1" applyAlignment="1">
      <alignment horizontal="center"/>
    </xf>
    <xf numFmtId="3" fontId="6" fillId="0" borderId="4" xfId="106" applyNumberFormat="1" applyFont="1" applyFill="1" applyBorder="1" applyAlignment="1">
      <alignment horizontal="center" vertical="center"/>
    </xf>
    <xf numFmtId="10" fontId="4" fillId="0" borderId="6" xfId="107" applyNumberFormat="1" applyFont="1" applyBorder="1"/>
    <xf numFmtId="165" fontId="4" fillId="2" borderId="17" xfId="1" applyFont="1" applyFill="1" applyBorder="1"/>
    <xf numFmtId="10" fontId="4" fillId="2" borderId="6" xfId="107" applyNumberFormat="1" applyFont="1" applyFill="1" applyBorder="1" applyAlignment="1">
      <alignment horizontal="center"/>
    </xf>
    <xf numFmtId="166" fontId="6" fillId="0" borderId="3" xfId="106" applyNumberFormat="1" applyFont="1" applyFill="1" applyBorder="1" applyAlignment="1">
      <alignment horizontal="left" vertical="center"/>
    </xf>
    <xf numFmtId="167" fontId="5" fillId="0" borderId="11" xfId="106" applyFont="1" applyFill="1" applyBorder="1" applyAlignment="1">
      <alignment horizontal="center" vertical="center"/>
    </xf>
    <xf numFmtId="3" fontId="4" fillId="0" borderId="12" xfId="106" applyNumberFormat="1" applyFont="1" applyFill="1" applyBorder="1" applyAlignment="1">
      <alignment horizontal="center" vertical="center"/>
    </xf>
    <xf numFmtId="165" fontId="4" fillId="0" borderId="13" xfId="1" applyFont="1" applyBorder="1" applyAlignment="1"/>
    <xf numFmtId="10" fontId="4" fillId="0" borderId="14" xfId="0" applyNumberFormat="1" applyFont="1" applyBorder="1" applyAlignment="1">
      <alignment horizontal="center"/>
    </xf>
    <xf numFmtId="3" fontId="4" fillId="0" borderId="1" xfId="106" applyNumberFormat="1" applyFont="1" applyFill="1" applyBorder="1" applyAlignment="1">
      <alignment horizontal="center" vertical="center"/>
    </xf>
    <xf numFmtId="10" fontId="4" fillId="0" borderId="14" xfId="0" applyNumberFormat="1" applyFont="1" applyBorder="1"/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8" xfId="0" applyFont="1" applyBorder="1" applyAlignment="1"/>
    <xf numFmtId="0" fontId="4" fillId="0" borderId="19" xfId="0" applyFont="1" applyBorder="1" applyAlignment="1"/>
    <xf numFmtId="0" fontId="4" fillId="0" borderId="1" xfId="0" applyNumberFormat="1" applyFont="1" applyBorder="1" applyAlignment="1">
      <alignment horizontal="center"/>
    </xf>
    <xf numFmtId="169" fontId="5" fillId="0" borderId="16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3" fontId="4" fillId="0" borderId="20" xfId="0" applyNumberFormat="1" applyFont="1" applyBorder="1" applyAlignment="1"/>
    <xf numFmtId="165" fontId="5" fillId="0" borderId="19" xfId="1" quotePrefix="1" applyFont="1" applyBorder="1" applyAlignment="1"/>
    <xf numFmtId="10" fontId="4" fillId="0" borderId="1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166" fontId="5" fillId="0" borderId="0" xfId="106" applyNumberFormat="1" applyFont="1" applyFill="1" applyBorder="1" applyAlignment="1">
      <alignment horizontal="center" vertical="center"/>
    </xf>
    <xf numFmtId="166" fontId="4" fillId="0" borderId="1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/>
    <xf numFmtId="10" fontId="4" fillId="0" borderId="14" xfId="107" applyNumberFormat="1" applyFont="1" applyBorder="1"/>
    <xf numFmtId="0" fontId="9" fillId="0" borderId="0" xfId="0" applyFont="1" applyAlignment="1">
      <alignment horizontal="left"/>
    </xf>
    <xf numFmtId="0" fontId="8" fillId="0" borderId="0" xfId="115" applyFont="1" applyAlignment="1"/>
    <xf numFmtId="0" fontId="8" fillId="0" borderId="0" xfId="115" applyAlignment="1"/>
    <xf numFmtId="166" fontId="15" fillId="0" borderId="0" xfId="106" applyNumberFormat="1" applyFont="1" applyFill="1" applyBorder="1" applyAlignment="1">
      <alignment horizontal="left" vertical="center"/>
    </xf>
    <xf numFmtId="0" fontId="16" fillId="0" borderId="0" xfId="115" applyFont="1"/>
    <xf numFmtId="0" fontId="8" fillId="0" borderId="0" xfId="115"/>
    <xf numFmtId="0" fontId="8" fillId="0" borderId="0" xfId="115" applyFont="1" applyAlignment="1">
      <alignment horizontal="left"/>
    </xf>
    <xf numFmtId="0" fontId="8" fillId="0" borderId="0" xfId="115" applyFill="1"/>
    <xf numFmtId="0" fontId="4" fillId="0" borderId="0" xfId="0" applyFont="1" applyFill="1"/>
    <xf numFmtId="0" fontId="4" fillId="0" borderId="0" xfId="0" applyFont="1" applyFill="1" applyAlignment="1"/>
    <xf numFmtId="3" fontId="5" fillId="0" borderId="9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/>
    </xf>
    <xf numFmtId="169" fontId="5" fillId="0" borderId="16" xfId="1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/>
    </xf>
    <xf numFmtId="168" fontId="4" fillId="0" borderId="13" xfId="1" applyNumberFormat="1" applyFont="1" applyFill="1" applyBorder="1" applyAlignment="1">
      <alignment horizontal="center" vertical="center"/>
    </xf>
    <xf numFmtId="10" fontId="4" fillId="0" borderId="6" xfId="107" applyNumberFormat="1" applyFont="1" applyFill="1" applyBorder="1"/>
    <xf numFmtId="10" fontId="4" fillId="0" borderId="14" xfId="107" applyNumberFormat="1" applyFont="1" applyFill="1" applyBorder="1"/>
    <xf numFmtId="0" fontId="12" fillId="0" borderId="0" xfId="0" applyFont="1"/>
    <xf numFmtId="0" fontId="13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10" fontId="4" fillId="0" borderId="21" xfId="107" applyNumberFormat="1" applyFont="1" applyBorder="1"/>
    <xf numFmtId="10" fontId="4" fillId="0" borderId="21" xfId="107" applyNumberFormat="1" applyFont="1" applyFill="1" applyBorder="1"/>
    <xf numFmtId="166" fontId="17" fillId="0" borderId="0" xfId="106" applyNumberFormat="1" applyFont="1" applyFill="1" applyBorder="1" applyAlignment="1">
      <alignment horizontal="left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13" xfId="1" applyFont="1" applyFill="1" applyBorder="1" applyAlignment="1"/>
    <xf numFmtId="166" fontId="6" fillId="0" borderId="11" xfId="106" applyNumberFormat="1" applyFont="1" applyFill="1" applyBorder="1" applyAlignment="1">
      <alignment horizontal="left" vertical="center"/>
    </xf>
    <xf numFmtId="3" fontId="6" fillId="0" borderId="1" xfId="106" applyNumberFormat="1" applyFont="1" applyFill="1" applyBorder="1" applyAlignment="1">
      <alignment horizontal="center" vertical="center"/>
    </xf>
    <xf numFmtId="165" fontId="4" fillId="0" borderId="13" xfId="1" applyFont="1" applyFill="1" applyBorder="1" applyAlignment="1">
      <alignment vertical="center"/>
    </xf>
    <xf numFmtId="10" fontId="4" fillId="0" borderId="14" xfId="107" applyNumberFormat="1" applyFont="1" applyBorder="1" applyAlignment="1">
      <alignment horizontal="center"/>
    </xf>
    <xf numFmtId="3" fontId="6" fillId="0" borderId="12" xfId="106" applyNumberFormat="1" applyFont="1" applyFill="1" applyBorder="1" applyAlignment="1">
      <alignment horizontal="center" vertical="center"/>
    </xf>
    <xf numFmtId="10" fontId="4" fillId="0" borderId="1" xfId="107" applyNumberFormat="1" applyFont="1" applyBorder="1"/>
    <xf numFmtId="165" fontId="4" fillId="0" borderId="16" xfId="1" applyFont="1" applyBorder="1"/>
    <xf numFmtId="3" fontId="6" fillId="0" borderId="23" xfId="106" applyNumberFormat="1" applyFont="1" applyFill="1" applyBorder="1" applyAlignment="1">
      <alignment horizontal="center" vertical="center"/>
    </xf>
    <xf numFmtId="3" fontId="6" fillId="0" borderId="17" xfId="106" applyNumberFormat="1" applyFont="1" applyFill="1" applyBorder="1" applyAlignment="1">
      <alignment horizontal="center" vertical="center"/>
    </xf>
    <xf numFmtId="165" fontId="4" fillId="0" borderId="5" xfId="1" applyFont="1" applyBorder="1"/>
    <xf numFmtId="10" fontId="4" fillId="0" borderId="24" xfId="107" applyNumberFormat="1" applyFont="1" applyBorder="1"/>
    <xf numFmtId="3" fontId="6" fillId="0" borderId="22" xfId="106" applyNumberFormat="1" applyFont="1" applyFill="1" applyBorder="1" applyAlignment="1">
      <alignment horizontal="center" vertical="center"/>
    </xf>
    <xf numFmtId="10" fontId="4" fillId="0" borderId="25" xfId="107" applyNumberFormat="1" applyFont="1" applyBorder="1"/>
    <xf numFmtId="10" fontId="4" fillId="0" borderId="16" xfId="107" applyNumberFormat="1" applyFont="1" applyBorder="1"/>
    <xf numFmtId="165" fontId="4" fillId="0" borderId="26" xfId="1" applyFont="1" applyBorder="1"/>
    <xf numFmtId="3" fontId="18" fillId="0" borderId="25" xfId="106" applyNumberFormat="1" applyFont="1" applyFill="1" applyBorder="1" applyAlignment="1">
      <alignment horizontal="center" vertical="center"/>
    </xf>
    <xf numFmtId="3" fontId="18" fillId="0" borderId="22" xfId="106" applyNumberFormat="1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4" fontId="19" fillId="0" borderId="16" xfId="0" applyNumberFormat="1" applyFont="1" applyBorder="1"/>
    <xf numFmtId="0" fontId="19" fillId="0" borderId="23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10" fontId="4" fillId="0" borderId="26" xfId="107" applyNumberFormat="1" applyFont="1" applyBorder="1"/>
    <xf numFmtId="4" fontId="19" fillId="0" borderId="13" xfId="0" applyNumberFormat="1" applyFont="1" applyBorder="1"/>
    <xf numFmtId="10" fontId="4" fillId="0" borderId="21" xfId="107" applyNumberFormat="1" applyFont="1" applyBorder="1" applyAlignment="1">
      <alignment horizontal="center"/>
    </xf>
    <xf numFmtId="3" fontId="18" fillId="0" borderId="17" xfId="106" applyNumberFormat="1" applyFont="1" applyFill="1" applyBorder="1" applyAlignment="1">
      <alignment horizontal="center" vertical="center"/>
    </xf>
    <xf numFmtId="10" fontId="4" fillId="0" borderId="27" xfId="107" applyNumberFormat="1" applyFont="1" applyBorder="1" applyAlignment="1">
      <alignment horizontal="center"/>
    </xf>
    <xf numFmtId="10" fontId="4" fillId="0" borderId="27" xfId="107" applyNumberFormat="1" applyFont="1" applyBorder="1"/>
    <xf numFmtId="10" fontId="4" fillId="0" borderId="27" xfId="0" applyNumberFormat="1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165" fontId="4" fillId="0" borderId="28" xfId="0" applyNumberFormat="1" applyFont="1" applyBorder="1" applyAlignment="1">
      <alignment horizontal="center"/>
    </xf>
    <xf numFmtId="165" fontId="4" fillId="0" borderId="28" xfId="1" applyFont="1" applyFill="1" applyBorder="1" applyAlignment="1">
      <alignment vertical="center"/>
    </xf>
    <xf numFmtId="0" fontId="13" fillId="0" borderId="0" xfId="0" applyFont="1"/>
    <xf numFmtId="166" fontId="5" fillId="3" borderId="10" xfId="106" applyNumberFormat="1" applyFont="1" applyFill="1" applyBorder="1" applyAlignment="1">
      <alignment horizontal="center" vertical="center"/>
    </xf>
    <xf numFmtId="166" fontId="5" fillId="3" borderId="6" xfId="106" applyNumberFormat="1" applyFont="1" applyFill="1" applyBorder="1" applyAlignment="1">
      <alignment horizontal="center" vertical="center"/>
    </xf>
    <xf numFmtId="166" fontId="4" fillId="3" borderId="1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5" fontId="4" fillId="3" borderId="17" xfId="1" applyFont="1" applyFill="1" applyBorder="1"/>
    <xf numFmtId="10" fontId="4" fillId="3" borderId="6" xfId="107" applyNumberFormat="1" applyFont="1" applyFill="1" applyBorder="1" applyAlignment="1">
      <alignment horizontal="center"/>
    </xf>
    <xf numFmtId="10" fontId="4" fillId="3" borderId="21" xfId="107" applyNumberFormat="1" applyFont="1" applyFill="1" applyBorder="1" applyAlignment="1">
      <alignment horizontal="center"/>
    </xf>
    <xf numFmtId="165" fontId="4" fillId="3" borderId="22" xfId="1" applyFont="1" applyFill="1" applyBorder="1"/>
    <xf numFmtId="10" fontId="4" fillId="3" borderId="27" xfId="107" applyNumberFormat="1" applyFont="1" applyFill="1" applyBorder="1" applyAlignment="1">
      <alignment horizontal="center"/>
    </xf>
    <xf numFmtId="166" fontId="6" fillId="4" borderId="3" xfId="106" applyNumberFormat="1" applyFont="1" applyFill="1" applyBorder="1" applyAlignment="1">
      <alignment horizontal="left" vertical="center"/>
    </xf>
    <xf numFmtId="169" fontId="5" fillId="0" borderId="16" xfId="10" applyNumberFormat="1" applyFont="1" applyBorder="1" applyAlignment="1">
      <alignment horizontal="center" vertical="center"/>
    </xf>
    <xf numFmtId="165" fontId="4" fillId="0" borderId="13" xfId="10" applyFont="1" applyBorder="1" applyAlignment="1"/>
    <xf numFmtId="10" fontId="4" fillId="0" borderId="29" xfId="107" applyNumberFormat="1" applyFont="1" applyBorder="1"/>
    <xf numFmtId="165" fontId="4" fillId="2" borderId="30" xfId="1" applyFont="1" applyFill="1" applyBorder="1"/>
    <xf numFmtId="10" fontId="4" fillId="2" borderId="31" xfId="107" applyNumberFormat="1" applyFont="1" applyFill="1" applyBorder="1" applyAlignment="1">
      <alignment horizontal="center"/>
    </xf>
    <xf numFmtId="10" fontId="4" fillId="0" borderId="19" xfId="107" applyNumberFormat="1" applyFont="1" applyBorder="1"/>
    <xf numFmtId="165" fontId="4" fillId="0" borderId="32" xfId="10" applyFont="1" applyBorder="1" applyAlignment="1"/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7" fontId="5" fillId="0" borderId="18" xfId="0" quotePrefix="1" applyNumberFormat="1" applyFont="1" applyBorder="1" applyAlignment="1">
      <alignment horizontal="center"/>
    </xf>
    <xf numFmtId="166" fontId="5" fillId="2" borderId="33" xfId="106" applyNumberFormat="1" applyFont="1" applyFill="1" applyBorder="1" applyAlignment="1">
      <alignment horizontal="center" vertical="center"/>
    </xf>
    <xf numFmtId="166" fontId="5" fillId="2" borderId="34" xfId="106" applyNumberFormat="1" applyFont="1" applyFill="1" applyBorder="1" applyAlignment="1">
      <alignment horizontal="center" vertical="center"/>
    </xf>
    <xf numFmtId="166" fontId="5" fillId="3" borderId="33" xfId="106" applyNumberFormat="1" applyFont="1" applyFill="1" applyBorder="1" applyAlignment="1">
      <alignment horizontal="center" vertical="center"/>
    </xf>
    <xf numFmtId="166" fontId="5" fillId="3" borderId="34" xfId="106" applyNumberFormat="1" applyFont="1" applyFill="1" applyBorder="1" applyAlignment="1">
      <alignment horizontal="center" vertical="center"/>
    </xf>
    <xf numFmtId="3" fontId="5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5" fillId="0" borderId="20" xfId="0" quotePrefix="1" applyNumberFormat="1" applyFont="1" applyBorder="1" applyAlignment="1">
      <alignment horizontal="center"/>
    </xf>
    <xf numFmtId="3" fontId="5" fillId="0" borderId="19" xfId="0" quotePrefix="1" applyNumberFormat="1" applyFont="1" applyBorder="1" applyAlignment="1">
      <alignment horizontal="center"/>
    </xf>
    <xf numFmtId="3" fontId="5" fillId="0" borderId="20" xfId="0" applyNumberFormat="1" applyFont="1" applyFill="1" applyBorder="1" applyAlignment="1">
      <alignment horizontal="center"/>
    </xf>
    <xf numFmtId="3" fontId="5" fillId="0" borderId="19" xfId="0" applyNumberFormat="1" applyFont="1" applyFill="1" applyBorder="1" applyAlignment="1">
      <alignment horizontal="center"/>
    </xf>
    <xf numFmtId="3" fontId="5" fillId="0" borderId="20" xfId="0" applyNumberFormat="1" applyFont="1" applyBorder="1" applyAlignment="1">
      <alignment horizontal="center"/>
    </xf>
    <xf numFmtId="3" fontId="5" fillId="0" borderId="19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4" xfId="8" xr:uid="{00000000-0005-0000-0000-000007000000}"/>
    <cellStyle name="Comma 14 2" xfId="121" xr:uid="{4134629D-C778-43AA-979A-C19E5F1CB438}"/>
    <cellStyle name="Comma 15" xfId="9" xr:uid="{00000000-0005-0000-0000-000008000000}"/>
    <cellStyle name="Comma 15 2" xfId="122" xr:uid="{F810C8C3-358D-4F5D-88B9-68D829BD047F}"/>
    <cellStyle name="Comma 16" xfId="116" xr:uid="{00000000-0005-0000-0000-0000A0000000}"/>
    <cellStyle name="Comma 16 3" xfId="10" xr:uid="{00000000-0005-0000-0000-000009000000}"/>
    <cellStyle name="Comma 19" xfId="117" xr:uid="{5D37FB3E-8242-4208-B37B-D2D19E74237B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39"/>
  <sheetViews>
    <sheetView tabSelected="1" zoomScale="70" zoomScaleNormal="70" workbookViewId="0">
      <pane xSplit="1" ySplit="6" topLeftCell="CX16" activePane="bottomRight" state="frozen"/>
      <selection pane="topRight" activeCell="B1" sqref="B1"/>
      <selection pane="bottomLeft" activeCell="A8" sqref="A8"/>
      <selection pane="bottomRight" activeCell="DK1" sqref="DK1"/>
    </sheetView>
  </sheetViews>
  <sheetFormatPr defaultRowHeight="21"/>
  <cols>
    <col min="1" max="1" width="55.140625" style="43" customWidth="1"/>
    <col min="2" max="2" width="8.7109375" style="41" customWidth="1"/>
    <col min="3" max="3" width="16.7109375" style="42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41" customWidth="1"/>
    <col min="15" max="15" width="17.28515625" style="42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65" customWidth="1"/>
    <col min="27" max="27" width="17" style="65" bestFit="1" customWidth="1"/>
    <col min="28" max="28" width="9.140625" style="65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6384" width="9.140625" style="7"/>
  </cols>
  <sheetData>
    <row r="1" spans="1:118" s="2" customFormat="1" ht="34.5">
      <c r="A1" s="48" t="s">
        <v>32</v>
      </c>
      <c r="B1" s="48"/>
      <c r="C1" s="48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66"/>
      <c r="AA1" s="66"/>
      <c r="AB1" s="66"/>
    </row>
    <row r="2" spans="1:11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18" s="2" customFormat="1" ht="22.5" thickBot="1">
      <c r="A3" s="8"/>
      <c r="B3" s="49"/>
      <c r="C3" s="50" t="s">
        <v>21</v>
      </c>
      <c r="D3" s="44"/>
      <c r="E3" s="45"/>
      <c r="F3" s="50" t="s">
        <v>22</v>
      </c>
      <c r="G3" s="45"/>
      <c r="H3" s="45"/>
      <c r="I3" s="50" t="s">
        <v>23</v>
      </c>
      <c r="J3" s="45"/>
      <c r="K3" s="140" t="s">
        <v>25</v>
      </c>
      <c r="L3" s="141"/>
      <c r="M3" s="141"/>
      <c r="N3" s="140" t="s">
        <v>26</v>
      </c>
      <c r="O3" s="141"/>
      <c r="P3" s="141"/>
      <c r="Q3" s="142" t="s">
        <v>28</v>
      </c>
      <c r="R3" s="143"/>
      <c r="S3" s="143"/>
      <c r="T3" s="146" t="s">
        <v>29</v>
      </c>
      <c r="U3" s="143"/>
      <c r="V3" s="143"/>
      <c r="W3" s="146" t="s">
        <v>30</v>
      </c>
      <c r="X3" s="143"/>
      <c r="Y3" s="143"/>
      <c r="Z3" s="144" t="s">
        <v>85</v>
      </c>
      <c r="AA3" s="145"/>
      <c r="AB3" s="145"/>
      <c r="AC3" s="142" t="s">
        <v>87</v>
      </c>
      <c r="AD3" s="147"/>
      <c r="AE3" s="148"/>
      <c r="AF3" s="146" t="s">
        <v>95</v>
      </c>
      <c r="AG3" s="147"/>
      <c r="AH3" s="147"/>
      <c r="AI3" s="146" t="s">
        <v>106</v>
      </c>
      <c r="AJ3" s="147"/>
      <c r="AK3" s="147"/>
      <c r="AL3" s="146" t="s">
        <v>107</v>
      </c>
      <c r="AM3" s="147"/>
      <c r="AN3" s="147"/>
      <c r="AO3" s="146" t="s">
        <v>108</v>
      </c>
      <c r="AP3" s="147"/>
      <c r="AQ3" s="147"/>
      <c r="AR3" s="146" t="s">
        <v>111</v>
      </c>
      <c r="AS3" s="147"/>
      <c r="AT3" s="147"/>
      <c r="AU3" s="147"/>
      <c r="AV3" s="148"/>
      <c r="AW3" s="142" t="s">
        <v>113</v>
      </c>
      <c r="AX3" s="147"/>
      <c r="AY3" s="147"/>
      <c r="AZ3" s="147"/>
      <c r="BA3" s="148"/>
      <c r="BB3" s="142" t="s">
        <v>145</v>
      </c>
      <c r="BC3" s="147"/>
      <c r="BD3" s="147"/>
      <c r="BE3" s="147"/>
      <c r="BF3" s="148"/>
      <c r="BG3" s="133" t="s">
        <v>165</v>
      </c>
      <c r="BH3" s="134"/>
      <c r="BI3" s="134"/>
      <c r="BJ3" s="134"/>
      <c r="BK3" s="135"/>
      <c r="BL3" s="133" t="s">
        <v>166</v>
      </c>
      <c r="BM3" s="134"/>
      <c r="BN3" s="134"/>
      <c r="BO3" s="134"/>
      <c r="BP3" s="135"/>
      <c r="BQ3" s="133" t="s">
        <v>167</v>
      </c>
      <c r="BR3" s="134"/>
      <c r="BS3" s="134"/>
      <c r="BT3" s="134"/>
      <c r="BU3" s="135"/>
      <c r="BV3" s="133" t="s">
        <v>168</v>
      </c>
      <c r="BW3" s="134"/>
      <c r="BX3" s="134"/>
      <c r="BY3" s="134"/>
      <c r="BZ3" s="135"/>
      <c r="CA3" s="133" t="s">
        <v>169</v>
      </c>
      <c r="CB3" s="134"/>
      <c r="CC3" s="134"/>
      <c r="CD3" s="134"/>
      <c r="CE3" s="135"/>
      <c r="CF3" s="133" t="s">
        <v>170</v>
      </c>
      <c r="CG3" s="134"/>
      <c r="CH3" s="134"/>
      <c r="CI3" s="134"/>
      <c r="CJ3" s="135"/>
      <c r="CK3" s="133" t="s">
        <v>171</v>
      </c>
      <c r="CL3" s="134"/>
      <c r="CM3" s="134"/>
      <c r="CN3" s="134"/>
      <c r="CO3" s="135"/>
      <c r="CP3" s="133" t="s">
        <v>172</v>
      </c>
      <c r="CQ3" s="134"/>
      <c r="CR3" s="134"/>
      <c r="CS3" s="134"/>
      <c r="CT3" s="135"/>
      <c r="CU3" s="133" t="s">
        <v>173</v>
      </c>
      <c r="CV3" s="134"/>
      <c r="CW3" s="134"/>
      <c r="CX3" s="134"/>
      <c r="CY3" s="135"/>
      <c r="CZ3" s="133" t="s">
        <v>174</v>
      </c>
      <c r="DA3" s="134"/>
      <c r="DB3" s="134"/>
      <c r="DC3" s="134"/>
      <c r="DD3" s="135"/>
      <c r="DE3" s="133" t="s">
        <v>175</v>
      </c>
      <c r="DF3" s="134"/>
      <c r="DG3" s="134"/>
      <c r="DH3" s="134"/>
      <c r="DI3" s="135"/>
      <c r="DJ3" s="133" t="s">
        <v>176</v>
      </c>
      <c r="DK3" s="134"/>
      <c r="DL3" s="134"/>
      <c r="DM3" s="134"/>
      <c r="DN3" s="135"/>
    </row>
    <row r="4" spans="1:11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52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67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8" t="s">
        <v>4</v>
      </c>
      <c r="AV4" s="139"/>
      <c r="AW4" s="15" t="s">
        <v>1</v>
      </c>
      <c r="AX4" s="11" t="s">
        <v>2</v>
      </c>
      <c r="AY4" s="14" t="s">
        <v>3</v>
      </c>
      <c r="AZ4" s="138" t="s">
        <v>4</v>
      </c>
      <c r="BA4" s="139"/>
      <c r="BB4" s="15" t="s">
        <v>1</v>
      </c>
      <c r="BC4" s="11" t="s">
        <v>2</v>
      </c>
      <c r="BD4" s="14" t="s">
        <v>3</v>
      </c>
      <c r="BE4" s="138" t="s">
        <v>4</v>
      </c>
      <c r="BF4" s="139"/>
      <c r="BG4" s="15" t="s">
        <v>1</v>
      </c>
      <c r="BH4" s="11" t="s">
        <v>2</v>
      </c>
      <c r="BI4" s="14" t="s">
        <v>3</v>
      </c>
      <c r="BJ4" s="138" t="s">
        <v>4</v>
      </c>
      <c r="BK4" s="139"/>
      <c r="BL4" s="15" t="s">
        <v>1</v>
      </c>
      <c r="BM4" s="11" t="s">
        <v>2</v>
      </c>
      <c r="BN4" s="14" t="s">
        <v>3</v>
      </c>
      <c r="BO4" s="136" t="s">
        <v>4</v>
      </c>
      <c r="BP4" s="137"/>
      <c r="BQ4" s="15" t="s">
        <v>1</v>
      </c>
      <c r="BR4" s="11" t="s">
        <v>2</v>
      </c>
      <c r="BS4" s="14" t="s">
        <v>3</v>
      </c>
      <c r="BT4" s="136" t="s">
        <v>4</v>
      </c>
      <c r="BU4" s="137"/>
      <c r="BV4" s="15" t="s">
        <v>1</v>
      </c>
      <c r="BW4" s="11" t="s">
        <v>2</v>
      </c>
      <c r="BX4" s="14" t="s">
        <v>3</v>
      </c>
      <c r="BY4" s="136" t="s">
        <v>4</v>
      </c>
      <c r="BZ4" s="137"/>
      <c r="CA4" s="15" t="s">
        <v>1</v>
      </c>
      <c r="CB4" s="11" t="s">
        <v>2</v>
      </c>
      <c r="CC4" s="14" t="s">
        <v>3</v>
      </c>
      <c r="CD4" s="136" t="s">
        <v>4</v>
      </c>
      <c r="CE4" s="137"/>
      <c r="CF4" s="15" t="s">
        <v>1</v>
      </c>
      <c r="CG4" s="11" t="s">
        <v>2</v>
      </c>
      <c r="CH4" s="14" t="s">
        <v>3</v>
      </c>
      <c r="CI4" s="136" t="s">
        <v>4</v>
      </c>
      <c r="CJ4" s="137"/>
      <c r="CK4" s="15" t="s">
        <v>1</v>
      </c>
      <c r="CL4" s="11" t="s">
        <v>2</v>
      </c>
      <c r="CM4" s="14" t="s">
        <v>3</v>
      </c>
      <c r="CN4" s="136" t="s">
        <v>4</v>
      </c>
      <c r="CO4" s="137"/>
      <c r="CP4" s="15" t="s">
        <v>1</v>
      </c>
      <c r="CQ4" s="11" t="s">
        <v>2</v>
      </c>
      <c r="CR4" s="14" t="s">
        <v>3</v>
      </c>
      <c r="CS4" s="136" t="s">
        <v>4</v>
      </c>
      <c r="CT4" s="137"/>
      <c r="CU4" s="15" t="s">
        <v>1</v>
      </c>
      <c r="CV4" s="11" t="s">
        <v>2</v>
      </c>
      <c r="CW4" s="14" t="s">
        <v>3</v>
      </c>
      <c r="CX4" s="136" t="s">
        <v>4</v>
      </c>
      <c r="CY4" s="137"/>
      <c r="CZ4" s="15" t="s">
        <v>1</v>
      </c>
      <c r="DA4" s="11" t="s">
        <v>2</v>
      </c>
      <c r="DB4" s="14" t="s">
        <v>3</v>
      </c>
      <c r="DC4" s="136" t="s">
        <v>4</v>
      </c>
      <c r="DD4" s="137"/>
      <c r="DE4" s="15" t="s">
        <v>1</v>
      </c>
      <c r="DF4" s="11" t="s">
        <v>2</v>
      </c>
      <c r="DG4" s="14" t="s">
        <v>3</v>
      </c>
      <c r="DH4" s="136" t="s">
        <v>4</v>
      </c>
      <c r="DI4" s="137"/>
      <c r="DJ4" s="15" t="s">
        <v>1</v>
      </c>
      <c r="DK4" s="11" t="s">
        <v>2</v>
      </c>
      <c r="DL4" s="14" t="s">
        <v>3</v>
      </c>
      <c r="DM4" s="136" t="s">
        <v>4</v>
      </c>
      <c r="DN4" s="137"/>
    </row>
    <row r="5" spans="1:118">
      <c r="A5" s="9"/>
      <c r="B5" s="10" t="s">
        <v>8</v>
      </c>
      <c r="C5" s="47">
        <v>38716</v>
      </c>
      <c r="D5" s="12" t="s">
        <v>5</v>
      </c>
      <c r="E5" s="16" t="s">
        <v>8</v>
      </c>
      <c r="F5" s="47">
        <v>39080</v>
      </c>
      <c r="G5" s="12" t="s">
        <v>5</v>
      </c>
      <c r="H5" s="16" t="s">
        <v>8</v>
      </c>
      <c r="I5" s="47">
        <v>39444</v>
      </c>
      <c r="J5" s="12" t="s">
        <v>5</v>
      </c>
      <c r="K5" s="10" t="s">
        <v>8</v>
      </c>
      <c r="L5" s="47">
        <v>39812</v>
      </c>
      <c r="M5" s="12" t="s">
        <v>5</v>
      </c>
      <c r="N5" s="10" t="s">
        <v>8</v>
      </c>
      <c r="O5" s="47">
        <v>40177</v>
      </c>
      <c r="P5" s="12" t="s">
        <v>5</v>
      </c>
      <c r="Q5" s="10" t="s">
        <v>8</v>
      </c>
      <c r="R5" s="47">
        <v>40542</v>
      </c>
      <c r="S5" s="53" t="s">
        <v>5</v>
      </c>
      <c r="T5" s="10" t="s">
        <v>8</v>
      </c>
      <c r="U5" s="47">
        <v>40907</v>
      </c>
      <c r="V5" s="12" t="s">
        <v>5</v>
      </c>
      <c r="W5" s="10" t="s">
        <v>8</v>
      </c>
      <c r="X5" s="47">
        <v>41271</v>
      </c>
      <c r="Y5" s="12" t="s">
        <v>5</v>
      </c>
      <c r="Z5" s="68" t="s">
        <v>8</v>
      </c>
      <c r="AA5" s="69" t="s">
        <v>86</v>
      </c>
      <c r="AB5" s="12" t="s">
        <v>5</v>
      </c>
      <c r="AC5" s="10" t="s">
        <v>8</v>
      </c>
      <c r="AD5" s="47">
        <v>42003</v>
      </c>
      <c r="AE5" s="12" t="s">
        <v>5</v>
      </c>
      <c r="AF5" s="10" t="s">
        <v>8</v>
      </c>
      <c r="AG5" s="47">
        <v>42368</v>
      </c>
      <c r="AH5" s="12" t="s">
        <v>5</v>
      </c>
      <c r="AI5" s="10" t="s">
        <v>8</v>
      </c>
      <c r="AJ5" s="47">
        <v>42734</v>
      </c>
      <c r="AK5" s="12" t="s">
        <v>5</v>
      </c>
      <c r="AL5" s="10" t="s">
        <v>8</v>
      </c>
      <c r="AM5" s="47">
        <v>43099</v>
      </c>
      <c r="AN5" s="12" t="s">
        <v>5</v>
      </c>
      <c r="AO5" s="10" t="s">
        <v>8</v>
      </c>
      <c r="AP5" s="47">
        <v>43462</v>
      </c>
      <c r="AQ5" s="12" t="s">
        <v>5</v>
      </c>
      <c r="AR5" s="10" t="s">
        <v>8</v>
      </c>
      <c r="AS5" s="47">
        <v>43829</v>
      </c>
      <c r="AT5" s="12" t="s">
        <v>5</v>
      </c>
      <c r="AU5" s="116" t="s">
        <v>6</v>
      </c>
      <c r="AV5" s="117" t="s">
        <v>7</v>
      </c>
      <c r="AW5" s="10" t="s">
        <v>8</v>
      </c>
      <c r="AX5" s="47">
        <v>44195</v>
      </c>
      <c r="AY5" s="12" t="s">
        <v>5</v>
      </c>
      <c r="AZ5" s="116" t="s">
        <v>6</v>
      </c>
      <c r="BA5" s="117" t="s">
        <v>7</v>
      </c>
      <c r="BB5" s="10" t="s">
        <v>8</v>
      </c>
      <c r="BC5" s="47">
        <v>45656</v>
      </c>
      <c r="BD5" s="12" t="s">
        <v>5</v>
      </c>
      <c r="BE5" s="116" t="s">
        <v>6</v>
      </c>
      <c r="BF5" s="117" t="s">
        <v>7</v>
      </c>
      <c r="BG5" s="10" t="s">
        <v>8</v>
      </c>
      <c r="BH5" s="126">
        <v>44925</v>
      </c>
      <c r="BI5" s="12" t="s">
        <v>5</v>
      </c>
      <c r="BJ5" s="116" t="s">
        <v>6</v>
      </c>
      <c r="BK5" s="117" t="s">
        <v>7</v>
      </c>
      <c r="BL5" s="10" t="s">
        <v>8</v>
      </c>
      <c r="BM5" s="126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126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126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126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126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126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126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126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126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126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126">
        <v>45260</v>
      </c>
      <c r="DL5" s="12" t="s">
        <v>5</v>
      </c>
      <c r="DM5" s="18" t="s">
        <v>6</v>
      </c>
      <c r="DN5" s="17" t="s">
        <v>7</v>
      </c>
    </row>
    <row r="6" spans="1:11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54"/>
      <c r="T6" s="20"/>
      <c r="U6" s="21" t="s">
        <v>9</v>
      </c>
      <c r="V6" s="22"/>
      <c r="W6" s="20"/>
      <c r="X6" s="21" t="s">
        <v>9</v>
      </c>
      <c r="Y6" s="22"/>
      <c r="Z6" s="70"/>
      <c r="AA6" s="71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118" t="s">
        <v>9</v>
      </c>
      <c r="AV6" s="119"/>
      <c r="AW6" s="20"/>
      <c r="AX6" s="21" t="s">
        <v>9</v>
      </c>
      <c r="AY6" s="22"/>
      <c r="AZ6" s="118" t="s">
        <v>9</v>
      </c>
      <c r="BA6" s="119"/>
      <c r="BB6" s="20"/>
      <c r="BC6" s="21" t="s">
        <v>9</v>
      </c>
      <c r="BD6" s="22"/>
      <c r="BE6" s="118" t="s">
        <v>9</v>
      </c>
      <c r="BF6" s="119"/>
      <c r="BG6" s="20"/>
      <c r="BH6" s="21" t="s">
        <v>9</v>
      </c>
      <c r="BI6" s="22"/>
      <c r="BJ6" s="118" t="s">
        <v>9</v>
      </c>
      <c r="BK6" s="119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</row>
    <row r="7" spans="1:11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C7/C$31</f>
        <v>2.905489403520492E-2</v>
      </c>
      <c r="E7" s="27">
        <v>2</v>
      </c>
      <c r="F7" s="28">
        <v>1044560841.08</v>
      </c>
      <c r="G7" s="29">
        <f t="shared" ref="G7:G13" si="1">F7/F$31</f>
        <v>3.8606217209021645E-2</v>
      </c>
      <c r="H7" s="27">
        <v>9</v>
      </c>
      <c r="I7" s="28">
        <v>4962291884.1800003</v>
      </c>
      <c r="J7" s="29">
        <f t="shared" ref="J7:J13" si="2">I7/I$31</f>
        <v>2.6913433630261531E-2</v>
      </c>
      <c r="K7" s="27">
        <v>25</v>
      </c>
      <c r="L7" s="28">
        <v>21584774885.699997</v>
      </c>
      <c r="M7" s="29">
        <f t="shared" ref="M7:M13" si="3">L7/L$31</f>
        <v>7.4513198677320147E-2</v>
      </c>
      <c r="N7" s="30">
        <v>46</v>
      </c>
      <c r="O7" s="28">
        <v>45032251126.480011</v>
      </c>
      <c r="P7" s="31">
        <f t="shared" ref="P7:P13" si="4">O7/O$31</f>
        <v>8.061294986899023E-2</v>
      </c>
      <c r="Q7" s="30">
        <v>59</v>
      </c>
      <c r="R7" s="28">
        <v>35013439446.589996</v>
      </c>
      <c r="S7" s="55">
        <f t="shared" ref="S7:S13" si="5">R7/R$31</f>
        <v>8.1594065310573713E-2</v>
      </c>
      <c r="T7" s="30">
        <v>48</v>
      </c>
      <c r="U7" s="28">
        <v>31112965720.369995</v>
      </c>
      <c r="V7" s="31">
        <f t="shared" ref="V7:V13" si="6">U7/U$31</f>
        <v>9.4328934295164937E-2</v>
      </c>
      <c r="W7" s="30">
        <v>47</v>
      </c>
      <c r="X7" s="28">
        <v>61687928090.169991</v>
      </c>
      <c r="Y7" s="31">
        <f t="shared" ref="Y7:Y13" si="7">X7/X$31</f>
        <v>0.10104006350094472</v>
      </c>
      <c r="Z7" s="30">
        <v>46</v>
      </c>
      <c r="AA7" s="28">
        <v>59406739048.240005</v>
      </c>
      <c r="AB7" s="72">
        <v>9.1851693273389087E-2</v>
      </c>
      <c r="AC7" s="30">
        <v>57</v>
      </c>
      <c r="AD7" s="28">
        <v>63300203501.549988</v>
      </c>
      <c r="AE7" s="31">
        <f t="shared" ref="AE7:AE13" si="8">AD7/AD$31</f>
        <v>7.2733023891301027E-2</v>
      </c>
      <c r="AF7" s="30">
        <v>50</v>
      </c>
      <c r="AG7" s="28">
        <v>68030424652.570007</v>
      </c>
      <c r="AH7" s="31">
        <f t="shared" ref="AH7:AH13" si="9">AG7/AG$31</f>
        <v>8.4091264609761962E-2</v>
      </c>
      <c r="AI7" s="91">
        <v>51</v>
      </c>
      <c r="AJ7" s="93">
        <v>98314368828.440002</v>
      </c>
      <c r="AK7" s="94">
        <f t="shared" ref="AK7:AK13" si="10">AJ7/AJ$31</f>
        <v>0.10258437894499321</v>
      </c>
      <c r="AL7" s="103">
        <v>55</v>
      </c>
      <c r="AM7" s="102">
        <v>97686209863.580017</v>
      </c>
      <c r="AN7" s="31">
        <f t="shared" ref="AN7:AN13" si="11">AM7/AM$31</f>
        <v>8.8493259129116528E-2</v>
      </c>
      <c r="AO7" s="103">
        <v>61</v>
      </c>
      <c r="AP7" s="102">
        <v>119342832521.55997</v>
      </c>
      <c r="AQ7" s="31">
        <v>0.11291708805480716</v>
      </c>
      <c r="AR7" s="103">
        <v>76</v>
      </c>
      <c r="AS7" s="102">
        <v>130532601843.52</v>
      </c>
      <c r="AT7" s="31">
        <v>0.12944094730074332</v>
      </c>
      <c r="AU7" s="120">
        <v>497419976.83001709</v>
      </c>
      <c r="AV7" s="121">
        <v>3.8252722816196328E-3</v>
      </c>
      <c r="AW7" s="104">
        <v>75</v>
      </c>
      <c r="AX7" s="102">
        <v>127446796719.98</v>
      </c>
      <c r="AY7" s="31">
        <v>0.13172883082395415</v>
      </c>
      <c r="AZ7" s="120">
        <v>-1954534793.3900299</v>
      </c>
      <c r="BA7" s="121">
        <v>-1.510444112538427E-2</v>
      </c>
      <c r="BB7" s="104">
        <v>93</v>
      </c>
      <c r="BC7" s="102">
        <v>188004097890.68005</v>
      </c>
      <c r="BD7" s="31">
        <v>0.15228941793182982</v>
      </c>
      <c r="BE7" s="120">
        <v>-2886554675.6298828</v>
      </c>
      <c r="BF7" s="121">
        <v>-1.5121508763385763E-2</v>
      </c>
      <c r="BG7" s="103">
        <v>102</v>
      </c>
      <c r="BH7" s="102">
        <v>111274933422.35999</v>
      </c>
      <c r="BI7" s="31">
        <v>0.12123188301066497</v>
      </c>
      <c r="BJ7" s="120">
        <v>999408818.54997253</v>
      </c>
      <c r="BK7" s="121">
        <v>9.0628344062798766E-3</v>
      </c>
      <c r="BL7" s="103">
        <v>104</v>
      </c>
      <c r="BM7" s="102">
        <v>117754492873.66006</v>
      </c>
      <c r="BN7" s="31">
        <f>BM7/BM$31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103">
        <v>107</v>
      </c>
      <c r="BR7" s="102">
        <v>118271741807.89008</v>
      </c>
      <c r="BS7" s="31">
        <f>BR7/BR$31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103">
        <v>109</v>
      </c>
      <c r="BW7" s="102">
        <v>122894671925.85005</v>
      </c>
      <c r="BX7" s="31">
        <f>BW7/BW$31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103">
        <v>112</v>
      </c>
      <c r="CB7" s="102">
        <v>123812129188.73996</v>
      </c>
      <c r="CC7" s="31">
        <f>CB7/CB$31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103">
        <v>117</v>
      </c>
      <c r="CG7" s="102">
        <v>128454443469.50999</v>
      </c>
      <c r="CH7" s="31">
        <f>CG7/CG$31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103">
        <v>117</v>
      </c>
      <c r="CL7" s="102">
        <v>131271787364.46001</v>
      </c>
      <c r="CM7" s="31">
        <f>CL7/CL$31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103">
        <v>113</v>
      </c>
      <c r="CQ7" s="102">
        <v>131693001728.65996</v>
      </c>
      <c r="CR7" s="31">
        <f>CQ7/CQ$31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103">
        <v>112</v>
      </c>
      <c r="CV7" s="102">
        <v>136818515351.02002</v>
      </c>
      <c r="CW7" s="31">
        <f>CV7/CV$31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103">
        <v>113</v>
      </c>
      <c r="DA7" s="102">
        <v>132369638008.87997</v>
      </c>
      <c r="DB7" s="31">
        <f>DA7/DA$31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103">
        <v>116</v>
      </c>
      <c r="DF7" s="102">
        <v>139328352766.09998</v>
      </c>
      <c r="DG7" s="31">
        <f>DF7/DF$31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103">
        <v>116</v>
      </c>
      <c r="DK7" s="102">
        <v>145030958390.61002</v>
      </c>
      <c r="DL7" s="31">
        <f>DK7/DK$31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</row>
    <row r="8" spans="1:118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55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72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92">
        <v>33</v>
      </c>
      <c r="AJ8" s="90">
        <v>38307478899.359985</v>
      </c>
      <c r="AK8" s="79">
        <f t="shared" si="10"/>
        <v>3.9971257290953521E-2</v>
      </c>
      <c r="AL8" s="104">
        <v>47</v>
      </c>
      <c r="AM8" s="102">
        <v>79708575094.500015</v>
      </c>
      <c r="AN8" s="31">
        <f t="shared" si="11"/>
        <v>7.2207444638304336E-2</v>
      </c>
      <c r="AO8" s="104">
        <v>53</v>
      </c>
      <c r="AP8" s="102">
        <v>67215436527.929985</v>
      </c>
      <c r="AQ8" s="31">
        <v>6.3596373612930926E-2</v>
      </c>
      <c r="AR8" s="104">
        <v>57</v>
      </c>
      <c r="AS8" s="102">
        <v>79400016433.330017</v>
      </c>
      <c r="AT8" s="31">
        <v>7.8735987773732044E-2</v>
      </c>
      <c r="AU8" s="120">
        <v>677120608.14002991</v>
      </c>
      <c r="AV8" s="121">
        <v>8.6013173301402214E-3</v>
      </c>
      <c r="AW8" s="104">
        <v>62</v>
      </c>
      <c r="AX8" s="102">
        <v>81198970970.850021</v>
      </c>
      <c r="AY8" s="31">
        <v>8.3927142818658249E-2</v>
      </c>
      <c r="AZ8" s="120">
        <v>3619123365.7700348</v>
      </c>
      <c r="BA8" s="121">
        <v>4.6650302591378791E-2</v>
      </c>
      <c r="BB8" s="104">
        <v>80</v>
      </c>
      <c r="BC8" s="102">
        <v>104489905048.98001</v>
      </c>
      <c r="BD8" s="31">
        <v>8.4640212624057784E-2</v>
      </c>
      <c r="BE8" s="120">
        <v>2547929920.2500153</v>
      </c>
      <c r="BF8" s="121">
        <v>2.4993923425875825E-2</v>
      </c>
      <c r="BG8" s="104">
        <v>97</v>
      </c>
      <c r="BH8" s="102">
        <v>85863283266.110016</v>
      </c>
      <c r="BI8" s="31">
        <v>9.354638274478573E-2</v>
      </c>
      <c r="BJ8" s="120">
        <v>2437172584.3800201</v>
      </c>
      <c r="BK8" s="121">
        <v>2.9213546747706074E-2</v>
      </c>
      <c r="BL8" s="104">
        <v>97</v>
      </c>
      <c r="BM8" s="102">
        <v>92692232833.240021</v>
      </c>
      <c r="BN8" s="31">
        <f>BM8/BM$31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104">
        <v>99</v>
      </c>
      <c r="BR8" s="102">
        <v>94212880522.199982</v>
      </c>
      <c r="BS8" s="31">
        <f>BR8/BR$31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104">
        <v>98</v>
      </c>
      <c r="BW8" s="102">
        <v>93318069692.650024</v>
      </c>
      <c r="BX8" s="31">
        <f>BW8/BW$31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104">
        <v>98</v>
      </c>
      <c r="CB8" s="102">
        <v>92742534420.850037</v>
      </c>
      <c r="CC8" s="31">
        <f>CB8/CB$31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104">
        <v>96</v>
      </c>
      <c r="CG8" s="102">
        <v>88953383786.709991</v>
      </c>
      <c r="CH8" s="31">
        <f>CG8/CG$31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104">
        <v>96</v>
      </c>
      <c r="CL8" s="102">
        <v>85901470082.929977</v>
      </c>
      <c r="CM8" s="31">
        <f>CL8/CL$31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104">
        <v>96</v>
      </c>
      <c r="CQ8" s="102">
        <v>84930896018.910049</v>
      </c>
      <c r="CR8" s="31">
        <f>CQ8/CQ$31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104">
        <v>98</v>
      </c>
      <c r="CV8" s="102">
        <v>86625372988.64003</v>
      </c>
      <c r="CW8" s="31">
        <f>CV8/CV$31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104">
        <v>100</v>
      </c>
      <c r="DA8" s="102">
        <v>90296256877.729996</v>
      </c>
      <c r="DB8" s="31">
        <f>DA8/DA$31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104">
        <v>103</v>
      </c>
      <c r="DF8" s="102">
        <v>94563715125.220016</v>
      </c>
      <c r="DG8" s="31">
        <f>DF8/DF$31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104">
        <v>105</v>
      </c>
      <c r="DK8" s="102">
        <v>95298370669.839966</v>
      </c>
      <c r="DL8" s="31">
        <f>DK8/DK$31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</row>
    <row r="9" spans="1:11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55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72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92">
        <v>75</v>
      </c>
      <c r="AJ9" s="98">
        <v>273609194070.41</v>
      </c>
      <c r="AK9" s="105">
        <f t="shared" si="10"/>
        <v>0.2854926454985664</v>
      </c>
      <c r="AL9" s="104">
        <v>101</v>
      </c>
      <c r="AM9" s="102">
        <v>309584819975.77002</v>
      </c>
      <c r="AN9" s="105">
        <f t="shared" si="11"/>
        <v>0.28045073849027197</v>
      </c>
      <c r="AO9" s="104">
        <v>114</v>
      </c>
      <c r="AP9" s="102">
        <v>319479154776.43024</v>
      </c>
      <c r="AQ9" s="97">
        <v>0.30227752341179304</v>
      </c>
      <c r="AR9" s="104">
        <v>120</v>
      </c>
      <c r="AS9" s="102">
        <v>303692623411.8299</v>
      </c>
      <c r="AT9" s="97">
        <v>0.30115281782094216</v>
      </c>
      <c r="AU9" s="120">
        <v>-3669056810.9802856</v>
      </c>
      <c r="AV9" s="121">
        <v>-1.1937261692220522E-2</v>
      </c>
      <c r="AW9" s="104">
        <v>98</v>
      </c>
      <c r="AX9" s="102">
        <v>273622880221.53003</v>
      </c>
      <c r="AY9" s="97">
        <v>0.2828162262678065</v>
      </c>
      <c r="AZ9" s="120">
        <v>-10076405865.689941</v>
      </c>
      <c r="BA9" s="121">
        <v>-3.5517910547691933E-2</v>
      </c>
      <c r="BB9" s="104">
        <v>116</v>
      </c>
      <c r="BC9" s="102">
        <v>334682311209.47992</v>
      </c>
      <c r="BD9" s="97">
        <v>0.27110352879546407</v>
      </c>
      <c r="BE9" s="120">
        <v>-8072833213.7600098</v>
      </c>
      <c r="BF9" s="121">
        <v>-2.3552770381737982E-2</v>
      </c>
      <c r="BG9" s="104">
        <v>99</v>
      </c>
      <c r="BH9" s="102">
        <v>198849262518.69006</v>
      </c>
      <c r="BI9" s="31">
        <v>0.21664241702056788</v>
      </c>
      <c r="BJ9" s="120">
        <v>-1186486593.9299622</v>
      </c>
      <c r="BK9" s="121">
        <v>-5.9313727630853161E-3</v>
      </c>
      <c r="BL9" s="104">
        <v>99</v>
      </c>
      <c r="BM9" s="102">
        <v>217041676170.34</v>
      </c>
      <c r="BN9" s="31">
        <f>BM9/BM$31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104">
        <v>96</v>
      </c>
      <c r="BR9" s="102">
        <v>212482871976.10995</v>
      </c>
      <c r="BS9" s="31">
        <f>BR9/BR$31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104">
        <v>97</v>
      </c>
      <c r="BW9" s="102">
        <v>212582916885.68997</v>
      </c>
      <c r="BX9" s="31">
        <f>BW9/BW$31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104">
        <v>93</v>
      </c>
      <c r="CB9" s="102">
        <v>205021496704.96002</v>
      </c>
      <c r="CC9" s="31">
        <f>CB9/CB$31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104">
        <v>95</v>
      </c>
      <c r="CG9" s="102">
        <v>207256219354.34</v>
      </c>
      <c r="CH9" s="31">
        <f>CG9/CG$31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104">
        <v>93</v>
      </c>
      <c r="CL9" s="102">
        <v>208284956824.71002</v>
      </c>
      <c r="CM9" s="31">
        <f>CL9/CL$31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104">
        <v>89</v>
      </c>
      <c r="CQ9" s="102">
        <v>201803994244.69</v>
      </c>
      <c r="CR9" s="31">
        <f>CQ9/CQ$31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104">
        <v>91</v>
      </c>
      <c r="CV9" s="102">
        <v>206960349930.60995</v>
      </c>
      <c r="CW9" s="31">
        <f>CV9/CV$31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104">
        <v>95</v>
      </c>
      <c r="DA9" s="102">
        <v>208711236631.60001</v>
      </c>
      <c r="DB9" s="31">
        <f>DA9/DA$31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104">
        <v>98</v>
      </c>
      <c r="DF9" s="102">
        <v>204565929093.75998</v>
      </c>
      <c r="DG9" s="31">
        <f>DF9/DF$31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104">
        <v>97</v>
      </c>
      <c r="DK9" s="102">
        <v>210663675629.38995</v>
      </c>
      <c r="DL9" s="31">
        <f>DK9/DK$31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</row>
    <row r="10" spans="1:118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55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72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92">
        <v>3</v>
      </c>
      <c r="AJ10" s="90">
        <v>1111087089.73</v>
      </c>
      <c r="AK10" s="31">
        <f t="shared" si="10"/>
        <v>1.1593440553196153E-3</v>
      </c>
      <c r="AL10" s="101">
        <v>4</v>
      </c>
      <c r="AM10" s="102">
        <v>5791977493.2399998</v>
      </c>
      <c r="AN10" s="55">
        <f t="shared" si="11"/>
        <v>5.2469121884765688E-3</v>
      </c>
      <c r="AO10" s="104">
        <v>7</v>
      </c>
      <c r="AP10" s="102">
        <v>4917507995.2799997</v>
      </c>
      <c r="AQ10" s="96">
        <v>4.6527359170307698E-3</v>
      </c>
      <c r="AR10" s="104">
        <v>8</v>
      </c>
      <c r="AS10" s="102">
        <v>5373451974.1300001</v>
      </c>
      <c r="AT10" s="96">
        <v>5.3285133674133168E-3</v>
      </c>
      <c r="AU10" s="120">
        <v>106271019.14999962</v>
      </c>
      <c r="AV10" s="121">
        <v>2.017607142384633E-2</v>
      </c>
      <c r="AW10" s="104">
        <v>10</v>
      </c>
      <c r="AX10" s="102">
        <v>7861676363.7200003</v>
      </c>
      <c r="AY10" s="96">
        <v>8.1258176930452206E-3</v>
      </c>
      <c r="AZ10" s="120">
        <v>301756193.1600008</v>
      </c>
      <c r="BA10" s="121">
        <v>3.9915261848280641E-2</v>
      </c>
      <c r="BB10" s="104">
        <v>13</v>
      </c>
      <c r="BC10" s="102">
        <v>12241794409.500002</v>
      </c>
      <c r="BD10" s="96">
        <v>9.9162505816651272E-3</v>
      </c>
      <c r="BE10" s="120">
        <v>491710072.42000198</v>
      </c>
      <c r="BF10" s="121">
        <v>4.1847365373225594E-2</v>
      </c>
      <c r="BG10" s="104">
        <v>23</v>
      </c>
      <c r="BH10" s="102">
        <v>14638628156.949999</v>
      </c>
      <c r="BI10" s="31">
        <v>1.5948501621870035E-2</v>
      </c>
      <c r="BJ10" s="120">
        <v>5796065.0599975586</v>
      </c>
      <c r="BK10" s="121">
        <v>3.961000183423091E-4</v>
      </c>
      <c r="BL10" s="104">
        <v>23</v>
      </c>
      <c r="BM10" s="102">
        <v>15407414265.239998</v>
      </c>
      <c r="BN10" s="31">
        <f>BM10/BM$31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104">
        <v>23</v>
      </c>
      <c r="BR10" s="102">
        <v>15297350352.679998</v>
      </c>
      <c r="BS10" s="31">
        <f>BR10/BR$31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104">
        <v>23</v>
      </c>
      <c r="BW10" s="102">
        <v>15800441296.119995</v>
      </c>
      <c r="BX10" s="31">
        <f>BW10/BW$31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104">
        <v>23</v>
      </c>
      <c r="CB10" s="102">
        <v>15877431625.009998</v>
      </c>
      <c r="CC10" s="31">
        <f>CB10/CB$31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104">
        <v>23</v>
      </c>
      <c r="CG10" s="102">
        <v>15968000231.840002</v>
      </c>
      <c r="CH10" s="31">
        <f>CG10/CG$31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104">
        <v>24</v>
      </c>
      <c r="CL10" s="102">
        <v>16439121688.129999</v>
      </c>
      <c r="CM10" s="31">
        <f>CL10/CL$31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104">
        <v>24</v>
      </c>
      <c r="CQ10" s="102">
        <v>16743646869.009996</v>
      </c>
      <c r="CR10" s="31">
        <f>CQ10/CQ$31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104">
        <v>26</v>
      </c>
      <c r="CV10" s="102">
        <v>17846169362.369999</v>
      </c>
      <c r="CW10" s="31">
        <f>CV10/CV$31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104">
        <v>44</v>
      </c>
      <c r="DA10" s="102">
        <v>28502531259.439999</v>
      </c>
      <c r="DB10" s="31">
        <f>DA10/DA$31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104">
        <v>44</v>
      </c>
      <c r="DF10" s="102">
        <v>27537925788.119999</v>
      </c>
      <c r="DG10" s="31">
        <f>DF10/DF$31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104">
        <v>44</v>
      </c>
      <c r="DK10" s="102">
        <v>30316543638.380001</v>
      </c>
      <c r="DL10" s="31">
        <f>DK10/DK$31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</row>
    <row r="11" spans="1:118" ht="21" hidden="1" customHeight="1">
      <c r="A11" s="125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55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72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92">
        <v>29</v>
      </c>
      <c r="AJ11" s="90">
        <v>57645820534.610001</v>
      </c>
      <c r="AK11" s="31">
        <f t="shared" si="10"/>
        <v>6.0149505802521631E-2</v>
      </c>
      <c r="AL11" s="101">
        <v>25</v>
      </c>
      <c r="AM11" s="102">
        <v>137457594251.26999</v>
      </c>
      <c r="AN11" s="55">
        <f t="shared" si="11"/>
        <v>0.124521880051748</v>
      </c>
      <c r="AO11" s="104">
        <v>26</v>
      </c>
      <c r="AP11" s="102">
        <v>78340112244.619995</v>
      </c>
      <c r="AQ11" s="96">
        <v>7.4122066366668168E-2</v>
      </c>
      <c r="AR11" s="104">
        <v>29</v>
      </c>
      <c r="AS11" s="102">
        <v>76333553146.110001</v>
      </c>
      <c r="AT11" s="96">
        <v>7.5695169563147854E-2</v>
      </c>
      <c r="AU11" s="120">
        <v>-221960755.62002563</v>
      </c>
      <c r="AV11" s="121">
        <v>-2.8993438134964919E-3</v>
      </c>
      <c r="AW11" s="104">
        <v>33</v>
      </c>
      <c r="AX11" s="102">
        <v>95725409980.169998</v>
      </c>
      <c r="AY11" s="96">
        <v>9.8941649859879244E-2</v>
      </c>
      <c r="AZ11" s="120">
        <v>5194355119.230011</v>
      </c>
      <c r="BA11" s="121">
        <v>5.7376500552310895E-2</v>
      </c>
      <c r="BB11" s="104">
        <v>39</v>
      </c>
      <c r="BC11" s="102">
        <v>101846285929.37001</v>
      </c>
      <c r="BD11" s="96">
        <v>8.2498795381158299E-2</v>
      </c>
      <c r="BE11" s="120">
        <v>5675495.9200134277</v>
      </c>
      <c r="BF11" s="121">
        <v>5.5729201699180762E-5</v>
      </c>
      <c r="BG11" s="104"/>
      <c r="BH11" s="102"/>
      <c r="BI11" s="96"/>
      <c r="BJ11" s="120"/>
      <c r="BK11" s="121"/>
      <c r="BL11" s="104"/>
      <c r="BM11" s="102"/>
      <c r="BN11" s="96"/>
      <c r="BO11" s="32"/>
      <c r="BP11" s="33"/>
      <c r="BQ11" s="104"/>
      <c r="BR11" s="102"/>
      <c r="BS11" s="96"/>
      <c r="BT11" s="32"/>
      <c r="BU11" s="33"/>
      <c r="BV11" s="104"/>
      <c r="BW11" s="102"/>
      <c r="BX11" s="96"/>
      <c r="BY11" s="32"/>
      <c r="BZ11" s="33"/>
      <c r="CA11" s="104"/>
      <c r="CB11" s="102"/>
      <c r="CC11" s="96"/>
      <c r="CD11" s="32"/>
      <c r="CE11" s="33"/>
      <c r="CF11" s="104"/>
      <c r="CG11" s="102"/>
      <c r="CH11" s="96"/>
      <c r="CI11" s="32"/>
      <c r="CJ11" s="33"/>
      <c r="CK11" s="104"/>
      <c r="CL11" s="102"/>
      <c r="CM11" s="96"/>
      <c r="CN11" s="32"/>
      <c r="CO11" s="33"/>
      <c r="CP11" s="104"/>
      <c r="CQ11" s="102"/>
      <c r="CR11" s="96"/>
      <c r="CS11" s="32"/>
      <c r="CT11" s="33"/>
      <c r="CU11" s="104"/>
      <c r="CV11" s="102"/>
      <c r="CW11" s="96"/>
      <c r="CX11" s="32"/>
      <c r="CY11" s="33"/>
      <c r="CZ11" s="104"/>
      <c r="DA11" s="102"/>
      <c r="DB11" s="96"/>
      <c r="DC11" s="32"/>
      <c r="DD11" s="33"/>
      <c r="DE11" s="104"/>
      <c r="DF11" s="102"/>
      <c r="DG11" s="96"/>
      <c r="DH11" s="32"/>
      <c r="DI11" s="33"/>
      <c r="DJ11" s="104"/>
      <c r="DK11" s="102"/>
      <c r="DL11" s="96"/>
      <c r="DM11" s="32"/>
      <c r="DN11" s="33"/>
    </row>
    <row r="12" spans="1:11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55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72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92">
        <v>40</v>
      </c>
      <c r="AJ12" s="90">
        <v>16880712064.860003</v>
      </c>
      <c r="AK12" s="31">
        <f t="shared" si="10"/>
        <v>1.7613878662484771E-2</v>
      </c>
      <c r="AL12" s="101">
        <v>39</v>
      </c>
      <c r="AM12" s="102">
        <v>20209260940.439999</v>
      </c>
      <c r="AN12" s="55">
        <f t="shared" si="11"/>
        <v>1.830742914181837E-2</v>
      </c>
      <c r="AO12" s="104">
        <v>39</v>
      </c>
      <c r="AP12" s="102">
        <v>16960323415.59</v>
      </c>
      <c r="AQ12" s="96">
        <v>1.6047133221931933E-2</v>
      </c>
      <c r="AR12" s="104">
        <v>42</v>
      </c>
      <c r="AS12" s="102">
        <v>14971576203.030003</v>
      </c>
      <c r="AT12" s="96">
        <v>1.4846367719143673E-2</v>
      </c>
      <c r="AU12" s="120">
        <v>-104328453.90999603</v>
      </c>
      <c r="AV12" s="121">
        <v>-6.920211840287128E-3</v>
      </c>
      <c r="AW12" s="104">
        <v>48</v>
      </c>
      <c r="AX12" s="102">
        <v>23306993639.43</v>
      </c>
      <c r="AY12" s="96">
        <v>2.4090076025128769E-2</v>
      </c>
      <c r="AZ12" s="120">
        <v>481584216.42999649</v>
      </c>
      <c r="BA12" s="121">
        <v>2.1098601453550647E-2</v>
      </c>
      <c r="BB12" s="104">
        <v>50</v>
      </c>
      <c r="BC12" s="102">
        <v>34372821451.520004</v>
      </c>
      <c r="BD12" s="96">
        <v>2.7843100391197334E-2</v>
      </c>
      <c r="BE12" s="120">
        <v>-1951608008.179985</v>
      </c>
      <c r="BF12" s="121">
        <v>-5.372714829135003E-2</v>
      </c>
      <c r="BG12" s="104">
        <v>59</v>
      </c>
      <c r="BH12" s="102">
        <v>23648616215.009995</v>
      </c>
      <c r="BI12" s="31">
        <v>2.5764708961543245E-2</v>
      </c>
      <c r="BJ12" s="120">
        <v>-65695418.910007477</v>
      </c>
      <c r="BK12" s="121">
        <v>-2.7702857213042346E-3</v>
      </c>
      <c r="BL12" s="104">
        <v>62</v>
      </c>
      <c r="BM12" s="102">
        <v>25780569353.880005</v>
      </c>
      <c r="BN12" s="31">
        <f>BM12/BM$31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104">
        <v>63</v>
      </c>
      <c r="BR12" s="102">
        <v>25466524125.809994</v>
      </c>
      <c r="BS12" s="31">
        <f>BR12/BR$31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104">
        <v>64</v>
      </c>
      <c r="BW12" s="102">
        <v>25603669950.529999</v>
      </c>
      <c r="BX12" s="31">
        <f>BW12/BW$31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104">
        <v>64</v>
      </c>
      <c r="CB12" s="102">
        <v>24705359161.580002</v>
      </c>
      <c r="CC12" s="31">
        <f>CB12/CB$31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104">
        <v>64</v>
      </c>
      <c r="CG12" s="102">
        <v>24454455810.780006</v>
      </c>
      <c r="CH12" s="31">
        <f>CG12/CG$31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104">
        <v>65</v>
      </c>
      <c r="CL12" s="102">
        <v>25639103325.060009</v>
      </c>
      <c r="CM12" s="31">
        <f>CL12/CL$31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104">
        <v>65</v>
      </c>
      <c r="CQ12" s="102">
        <v>26690082523.429996</v>
      </c>
      <c r="CR12" s="31">
        <f>CQ12/CQ$31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104">
        <v>65</v>
      </c>
      <c r="CV12" s="102">
        <v>25657984655.040005</v>
      </c>
      <c r="CW12" s="31">
        <f>CV12/CV$31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104">
        <v>65</v>
      </c>
      <c r="DA12" s="102">
        <v>24042215055.009983</v>
      </c>
      <c r="DB12" s="31">
        <f>DA12/DA$31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104">
        <v>65</v>
      </c>
      <c r="DF12" s="102">
        <v>22462582608.919994</v>
      </c>
      <c r="DG12" s="31">
        <f>DF12/DF$31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104">
        <v>65</v>
      </c>
      <c r="DK12" s="102">
        <v>24479985912.109989</v>
      </c>
      <c r="DL12" s="31">
        <f>DK12/DK$31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</row>
    <row r="13" spans="1:11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55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72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92">
        <v>86</v>
      </c>
      <c r="AJ13" s="90">
        <v>257720806298.26004</v>
      </c>
      <c r="AK13" s="31">
        <f t="shared" si="10"/>
        <v>0.26891418996387823</v>
      </c>
      <c r="AL13" s="101">
        <v>99</v>
      </c>
      <c r="AM13" s="102">
        <v>216723461234.60001</v>
      </c>
      <c r="AN13" s="55">
        <f t="shared" si="11"/>
        <v>0.19632827848654993</v>
      </c>
      <c r="AO13" s="104">
        <v>136</v>
      </c>
      <c r="AP13" s="102">
        <v>238973702178.27014</v>
      </c>
      <c r="AQ13" s="96">
        <v>0.22610670453772025</v>
      </c>
      <c r="AR13" s="104">
        <v>170</v>
      </c>
      <c r="AS13" s="102">
        <v>196765316336.76004</v>
      </c>
      <c r="AT13" s="96">
        <v>0.19511975232894677</v>
      </c>
      <c r="AU13" s="120">
        <v>-9627215795.019989</v>
      </c>
      <c r="AV13" s="121">
        <v>-4.664517507287079E-2</v>
      </c>
      <c r="AW13" s="104">
        <v>136</v>
      </c>
      <c r="AX13" s="102">
        <v>131532937605.44003</v>
      </c>
      <c r="AY13" s="96">
        <v>0.13595226032768859</v>
      </c>
      <c r="AZ13" s="120">
        <v>3699228453.8500824</v>
      </c>
      <c r="BA13" s="121">
        <v>2.8937816780888366E-2</v>
      </c>
      <c r="BB13" s="104">
        <v>182</v>
      </c>
      <c r="BC13" s="102">
        <v>133053401518.14001</v>
      </c>
      <c r="BD13" s="96">
        <v>0.10777757133160908</v>
      </c>
      <c r="BE13" s="120">
        <v>-406888804.05004883</v>
      </c>
      <c r="BF13" s="121">
        <v>-3.0487630670349036E-3</v>
      </c>
      <c r="BG13" s="104">
        <v>218</v>
      </c>
      <c r="BH13" s="102">
        <v>155016137714.17001</v>
      </c>
      <c r="BI13" s="31">
        <v>0.16888707720721113</v>
      </c>
      <c r="BJ13" s="120">
        <v>4039434158.9900513</v>
      </c>
      <c r="BK13" s="121">
        <v>2.6755347440167762E-2</v>
      </c>
      <c r="BL13" s="104">
        <v>220</v>
      </c>
      <c r="BM13" s="102">
        <v>169371228135.89993</v>
      </c>
      <c r="BN13" s="31">
        <f>BM13/BM$31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104">
        <v>221</v>
      </c>
      <c r="BR13" s="102">
        <v>164993192689.51996</v>
      </c>
      <c r="BS13" s="31">
        <f>BR13/BR$31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104">
        <v>213</v>
      </c>
      <c r="BW13" s="102">
        <v>152352610770.34991</v>
      </c>
      <c r="BX13" s="31">
        <f>BW13/BW$31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104">
        <v>207</v>
      </c>
      <c r="CB13" s="102">
        <v>136601240254.56004</v>
      </c>
      <c r="CC13" s="31">
        <f>CB13/CB$31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104">
        <v>201</v>
      </c>
      <c r="CG13" s="102">
        <v>126616226317.19005</v>
      </c>
      <c r="CH13" s="31">
        <f>CG13/CG$31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104">
        <v>203</v>
      </c>
      <c r="CL13" s="102">
        <v>130553304014.47002</v>
      </c>
      <c r="CM13" s="31">
        <f>CL13/CL$31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104">
        <v>200</v>
      </c>
      <c r="CQ13" s="102">
        <v>131693204961.75993</v>
      </c>
      <c r="CR13" s="31">
        <f>CQ13/CQ$31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104">
        <v>202</v>
      </c>
      <c r="CV13" s="102">
        <v>138285426148.58997</v>
      </c>
      <c r="CW13" s="31">
        <f>CV13/CV$31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104">
        <v>238</v>
      </c>
      <c r="DA13" s="102">
        <v>141960164865.54007</v>
      </c>
      <c r="DB13" s="31">
        <f>DA13/DA$31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104">
        <v>240</v>
      </c>
      <c r="DF13" s="102">
        <v>142708421979.00006</v>
      </c>
      <c r="DG13" s="31">
        <f>DF13/DF$31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104">
        <v>235</v>
      </c>
      <c r="DK13" s="102">
        <v>140205977427.28006</v>
      </c>
      <c r="DL13" s="31">
        <f>DK13/DK$31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</row>
    <row r="14" spans="1:118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55"/>
      <c r="T14" s="30"/>
      <c r="U14" s="28"/>
      <c r="V14" s="31"/>
      <c r="W14" s="30"/>
      <c r="X14" s="28"/>
      <c r="Y14" s="31"/>
      <c r="Z14" s="30"/>
      <c r="AA14" s="28"/>
      <c r="AB14" s="72"/>
      <c r="AC14" s="30"/>
      <c r="AD14" s="28"/>
      <c r="AE14" s="31"/>
      <c r="AF14" s="30"/>
      <c r="AG14" s="28"/>
      <c r="AH14" s="31"/>
      <c r="AI14" s="92"/>
      <c r="AJ14" s="90"/>
      <c r="AK14" s="31"/>
      <c r="AL14" s="101"/>
      <c r="AM14" s="102"/>
      <c r="AN14" s="55"/>
      <c r="AO14" s="104"/>
      <c r="AP14" s="102"/>
      <c r="AQ14" s="96"/>
      <c r="AR14" s="104"/>
      <c r="AS14" s="102"/>
      <c r="AT14" s="96"/>
      <c r="AU14" s="120"/>
      <c r="AV14" s="121"/>
      <c r="AW14" s="104"/>
      <c r="AX14" s="102"/>
      <c r="AY14" s="96"/>
      <c r="AZ14" s="120"/>
      <c r="BA14" s="121"/>
      <c r="BB14" s="104"/>
      <c r="BC14" s="102"/>
      <c r="BD14" s="96"/>
      <c r="BE14" s="120"/>
      <c r="BF14" s="121"/>
      <c r="BG14" s="104">
        <v>71</v>
      </c>
      <c r="BH14" s="102">
        <v>116613046499.64001</v>
      </c>
      <c r="BI14" s="31">
        <v>0.1270476537343927</v>
      </c>
      <c r="BJ14" s="120">
        <v>117851122.05003357</v>
      </c>
      <c r="BK14" s="121">
        <v>1.0116393355798811E-3</v>
      </c>
      <c r="BL14" s="104">
        <v>72</v>
      </c>
      <c r="BM14" s="102">
        <v>124063174367.71999</v>
      </c>
      <c r="BN14" s="31">
        <f>BM14/BM$31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104">
        <v>73</v>
      </c>
      <c r="BR14" s="102">
        <v>121470270731.29993</v>
      </c>
      <c r="BS14" s="31">
        <f>BR14/BR$31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104">
        <v>73</v>
      </c>
      <c r="BW14" s="102">
        <v>120838951345.86</v>
      </c>
      <c r="BX14" s="31">
        <f>BW14/BW$31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104">
        <v>73</v>
      </c>
      <c r="CB14" s="102">
        <v>119585520379.01001</v>
      </c>
      <c r="CC14" s="31">
        <f>CB14/CB$31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104">
        <v>73</v>
      </c>
      <c r="CG14" s="102">
        <v>117475088316.83</v>
      </c>
      <c r="CH14" s="31">
        <f>CG14/CG$31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104">
        <v>74</v>
      </c>
      <c r="CL14" s="102">
        <v>119379232768.23003</v>
      </c>
      <c r="CM14" s="31">
        <f>CL14/CL$31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104">
        <v>74</v>
      </c>
      <c r="CQ14" s="102">
        <v>120759040395.40999</v>
      </c>
      <c r="CR14" s="31">
        <f>CQ14/CQ$31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104">
        <v>74</v>
      </c>
      <c r="CV14" s="102">
        <v>117959078110.90994</v>
      </c>
      <c r="CW14" s="31">
        <f>CV14/CV$31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104">
        <v>74</v>
      </c>
      <c r="DA14" s="102">
        <v>113270695728.98001</v>
      </c>
      <c r="DB14" s="31">
        <f>DA14/DA$31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104">
        <v>74</v>
      </c>
      <c r="DF14" s="102">
        <v>107740827031.53999</v>
      </c>
      <c r="DG14" s="31">
        <f>DF14/DF$31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104">
        <v>74</v>
      </c>
      <c r="DK14" s="102">
        <v>112200655660.22</v>
      </c>
      <c r="DL14" s="31">
        <f>DK14/DK$31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</row>
    <row r="15" spans="1:118" ht="21" hidden="1" customHeight="1">
      <c r="A15" s="125" t="s">
        <v>15</v>
      </c>
      <c r="B15" s="27">
        <v>0</v>
      </c>
      <c r="C15" s="28">
        <v>0</v>
      </c>
      <c r="D15" s="29">
        <f>C15/C$31</f>
        <v>0</v>
      </c>
      <c r="E15" s="27">
        <v>1</v>
      </c>
      <c r="F15" s="28">
        <v>1030954238.6</v>
      </c>
      <c r="G15" s="29">
        <f>F15/F$31</f>
        <v>3.8103326970214138E-2</v>
      </c>
      <c r="H15" s="27">
        <v>5</v>
      </c>
      <c r="I15" s="28">
        <v>5589192749.6599998</v>
      </c>
      <c r="J15" s="29">
        <f>I15/I$31</f>
        <v>3.0313486515025991E-2</v>
      </c>
      <c r="K15" s="27">
        <v>13</v>
      </c>
      <c r="L15" s="28">
        <v>12986980037.950001</v>
      </c>
      <c r="M15" s="29">
        <f>L15/L$31</f>
        <v>4.4832592830387374E-2</v>
      </c>
      <c r="N15" s="30">
        <v>26</v>
      </c>
      <c r="O15" s="28">
        <v>26105361228.819996</v>
      </c>
      <c r="P15" s="31">
        <f>O15/O$31</f>
        <v>4.6731622857141462E-2</v>
      </c>
      <c r="Q15" s="30">
        <v>46</v>
      </c>
      <c r="R15" s="28">
        <v>26023410794.619995</v>
      </c>
      <c r="S15" s="55">
        <f>R15/R$31</f>
        <v>6.0644024510048786E-2</v>
      </c>
      <c r="T15" s="30">
        <v>22</v>
      </c>
      <c r="U15" s="28">
        <v>13683436604.99</v>
      </c>
      <c r="V15" s="31">
        <f>U15/U$31</f>
        <v>4.1485726691721084E-2</v>
      </c>
      <c r="W15" s="30">
        <v>24</v>
      </c>
      <c r="X15" s="28">
        <v>22482140776.909992</v>
      </c>
      <c r="Y15" s="31">
        <f>X15/X$31</f>
        <v>3.6824010824544853E-2</v>
      </c>
      <c r="Z15" s="30">
        <v>15</v>
      </c>
      <c r="AA15" s="28">
        <v>12970318604.119999</v>
      </c>
      <c r="AB15" s="72">
        <v>2.0054050183033186E-2</v>
      </c>
      <c r="AC15" s="30">
        <v>24</v>
      </c>
      <c r="AD15" s="28">
        <v>19806566298.280003</v>
      </c>
      <c r="AE15" s="31">
        <f>AD15/AD$31</f>
        <v>2.2758085757846928E-2</v>
      </c>
      <c r="AF15" s="30">
        <v>24</v>
      </c>
      <c r="AG15" s="28">
        <v>16500461186.02</v>
      </c>
      <c r="AH15" s="31">
        <f t="shared" ref="AH15:AH28" si="12">AG15/AG$31</f>
        <v>2.0395942769178305E-2</v>
      </c>
      <c r="AI15" s="92">
        <v>37</v>
      </c>
      <c r="AJ15" s="90">
        <v>32752319043.110001</v>
      </c>
      <c r="AK15" s="31">
        <f t="shared" ref="AK15:AK28" si="13">AJ15/AJ$31</f>
        <v>3.4174824576341904E-2</v>
      </c>
      <c r="AL15" s="101">
        <v>32</v>
      </c>
      <c r="AM15" s="102">
        <v>28223542537.640011</v>
      </c>
      <c r="AN15" s="55">
        <f t="shared" ref="AN15:AN28" si="14">AM15/AM$31</f>
        <v>2.5567511185180997E-2</v>
      </c>
      <c r="AO15" s="104">
        <v>19</v>
      </c>
      <c r="AP15" s="102">
        <v>11048325037.430002</v>
      </c>
      <c r="AQ15" s="96">
        <v>1.0453453003842841E-2</v>
      </c>
      <c r="AR15" s="104">
        <v>18</v>
      </c>
      <c r="AS15" s="102">
        <v>7468124446.8100004</v>
      </c>
      <c r="AT15" s="96">
        <v>7.4056679274175884E-3</v>
      </c>
      <c r="AU15" s="120">
        <v>-60434775.289999962</v>
      </c>
      <c r="AV15" s="121">
        <v>-8.0274025224633099E-3</v>
      </c>
      <c r="AW15" s="104">
        <v>25</v>
      </c>
      <c r="AX15" s="102">
        <v>45464912709.509995</v>
      </c>
      <c r="AY15" s="96">
        <v>4.6992470182641917E-2</v>
      </c>
      <c r="AZ15" s="120">
        <v>7592577262.6899948</v>
      </c>
      <c r="BA15" s="121">
        <v>0.20047819003270673</v>
      </c>
      <c r="BB15" s="104">
        <v>31</v>
      </c>
      <c r="BC15" s="102">
        <v>60948993275.429993</v>
      </c>
      <c r="BD15" s="96">
        <v>4.9370661669531489E-2</v>
      </c>
      <c r="BE15" s="120">
        <v>1013069850.7299957</v>
      </c>
      <c r="BF15" s="121">
        <v>1.6902548469162365E-2</v>
      </c>
      <c r="BG15" s="104"/>
      <c r="BH15" s="102"/>
      <c r="BI15" s="96"/>
      <c r="BJ15" s="120"/>
      <c r="BK15" s="121"/>
      <c r="BL15" s="104"/>
      <c r="BM15" s="102"/>
      <c r="BN15" s="96"/>
      <c r="BO15" s="32"/>
      <c r="BP15" s="33"/>
      <c r="BQ15" s="104"/>
      <c r="BR15" s="102"/>
      <c r="BS15" s="96"/>
      <c r="BT15" s="32"/>
      <c r="BU15" s="33"/>
      <c r="BV15" s="104"/>
      <c r="BW15" s="102"/>
      <c r="BX15" s="96"/>
      <c r="BY15" s="32"/>
      <c r="BZ15" s="33"/>
      <c r="CA15" s="104"/>
      <c r="CB15" s="102"/>
      <c r="CC15" s="96"/>
      <c r="CD15" s="32"/>
      <c r="CE15" s="33"/>
      <c r="CF15" s="104"/>
      <c r="CG15" s="102"/>
      <c r="CH15" s="96"/>
      <c r="CI15" s="32"/>
      <c r="CJ15" s="33"/>
      <c r="CK15" s="104"/>
      <c r="CL15" s="102"/>
      <c r="CM15" s="96"/>
      <c r="CN15" s="32"/>
      <c r="CO15" s="33"/>
      <c r="CP15" s="104"/>
      <c r="CQ15" s="102"/>
      <c r="CR15" s="96"/>
      <c r="CS15" s="32"/>
      <c r="CT15" s="33"/>
      <c r="CU15" s="104"/>
      <c r="CV15" s="102"/>
      <c r="CW15" s="96"/>
      <c r="CX15" s="32"/>
      <c r="CY15" s="33"/>
      <c r="CZ15" s="104"/>
      <c r="DA15" s="102"/>
      <c r="DB15" s="96"/>
      <c r="DC15" s="32"/>
      <c r="DD15" s="33"/>
      <c r="DE15" s="104"/>
      <c r="DF15" s="102"/>
      <c r="DG15" s="96"/>
      <c r="DH15" s="32"/>
      <c r="DI15" s="33"/>
      <c r="DJ15" s="104"/>
      <c r="DK15" s="102"/>
      <c r="DL15" s="96"/>
      <c r="DM15" s="32"/>
      <c r="DN15" s="33"/>
    </row>
    <row r="16" spans="1:118">
      <c r="A16" s="34" t="s">
        <v>110</v>
      </c>
      <c r="B16" s="27">
        <v>0</v>
      </c>
      <c r="C16" s="28">
        <v>0</v>
      </c>
      <c r="D16" s="29">
        <f>C16/C$31</f>
        <v>0</v>
      </c>
      <c r="E16" s="27">
        <v>0</v>
      </c>
      <c r="F16" s="28">
        <v>0</v>
      </c>
      <c r="G16" s="29">
        <f>F16/F$31</f>
        <v>0</v>
      </c>
      <c r="H16" s="27">
        <v>2</v>
      </c>
      <c r="I16" s="28">
        <v>1422234003.5899999</v>
      </c>
      <c r="J16" s="29">
        <f>I16/I$31</f>
        <v>7.7136132568803471E-3</v>
      </c>
      <c r="K16" s="27">
        <v>8</v>
      </c>
      <c r="L16" s="28">
        <v>5907615178.1900005</v>
      </c>
      <c r="M16" s="29">
        <f>L16/L$31</f>
        <v>2.0393787093570977E-2</v>
      </c>
      <c r="N16" s="30">
        <v>1</v>
      </c>
      <c r="O16" s="28">
        <v>453749654.63999999</v>
      </c>
      <c r="P16" s="31">
        <f>O16/O$31</f>
        <v>8.1226448262225958E-4</v>
      </c>
      <c r="Q16" s="30">
        <v>6</v>
      </c>
      <c r="R16" s="28">
        <v>6120354520.5499992</v>
      </c>
      <c r="S16" s="55">
        <f>R16/R$31</f>
        <v>1.4262654979536934E-2</v>
      </c>
      <c r="T16" s="30">
        <v>0</v>
      </c>
      <c r="U16" s="28">
        <v>0</v>
      </c>
      <c r="V16" s="31">
        <f>U16/U$31</f>
        <v>0</v>
      </c>
      <c r="W16" s="30">
        <v>0</v>
      </c>
      <c r="X16" s="28">
        <v>0</v>
      </c>
      <c r="Y16" s="31">
        <f>X16/X$31</f>
        <v>0</v>
      </c>
      <c r="Z16" s="30">
        <v>0</v>
      </c>
      <c r="AA16" s="28">
        <v>0</v>
      </c>
      <c r="AB16" s="72">
        <v>0</v>
      </c>
      <c r="AC16" s="30">
        <v>0</v>
      </c>
      <c r="AD16" s="28">
        <v>0</v>
      </c>
      <c r="AE16" s="31">
        <f>AD16/AD$31</f>
        <v>0</v>
      </c>
      <c r="AF16" s="30">
        <v>4</v>
      </c>
      <c r="AG16" s="28">
        <v>426847086.94</v>
      </c>
      <c r="AH16" s="31">
        <f t="shared" si="12"/>
        <v>5.2761851067501203E-4</v>
      </c>
      <c r="AI16" s="92">
        <v>24</v>
      </c>
      <c r="AJ16" s="90">
        <v>6762482171.8800001</v>
      </c>
      <c r="AK16" s="31">
        <f t="shared" si="13"/>
        <v>7.0561917041796702E-3</v>
      </c>
      <c r="AL16" s="101">
        <v>20</v>
      </c>
      <c r="AM16" s="102">
        <v>6296421655.1199999</v>
      </c>
      <c r="AN16" s="55">
        <f t="shared" si="14"/>
        <v>5.7038846515883737E-3</v>
      </c>
      <c r="AO16" s="104">
        <v>21</v>
      </c>
      <c r="AP16" s="102">
        <v>7432815124.9800005</v>
      </c>
      <c r="AQ16" s="96">
        <v>7.0326120323216416E-3</v>
      </c>
      <c r="AR16" s="104">
        <v>23</v>
      </c>
      <c r="AS16" s="102">
        <v>6769596849.3800001</v>
      </c>
      <c r="AT16" s="96">
        <v>6.7129821719046252E-3</v>
      </c>
      <c r="AU16" s="120">
        <v>353921603.8000021</v>
      </c>
      <c r="AV16" s="121">
        <v>5.5165136989100583E-2</v>
      </c>
      <c r="AW16" s="104">
        <v>23</v>
      </c>
      <c r="AX16" s="102">
        <v>5874050373.2199993</v>
      </c>
      <c r="AY16" s="96">
        <v>6.071410249450195E-3</v>
      </c>
      <c r="AZ16" s="120">
        <v>147801125.60000038</v>
      </c>
      <c r="BA16" s="121">
        <v>2.5811158265845825E-2</v>
      </c>
      <c r="BB16" s="104">
        <v>23</v>
      </c>
      <c r="BC16" s="102">
        <v>7475771989.9599991</v>
      </c>
      <c r="BD16" s="96">
        <v>6.0556178174588794E-3</v>
      </c>
      <c r="BE16" s="120">
        <v>110890536.92999935</v>
      </c>
      <c r="BF16" s="121">
        <v>1.5056662844773647E-2</v>
      </c>
      <c r="BG16" s="104">
        <v>30</v>
      </c>
      <c r="BH16" s="102">
        <v>5070229173.4500008</v>
      </c>
      <c r="BI16" s="31">
        <v>5.5239164031657502E-3</v>
      </c>
      <c r="BJ16" s="120">
        <v>-219995828.91999912</v>
      </c>
      <c r="BK16" s="121">
        <v>-4.1585344445924675E-2</v>
      </c>
      <c r="BL16" s="104">
        <v>30</v>
      </c>
      <c r="BM16" s="102">
        <v>5433313404.8699999</v>
      </c>
      <c r="BN16" s="31">
        <f t="shared" ref="BN16:BN30" si="15">BM16/BM$31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104">
        <v>31</v>
      </c>
      <c r="BR16" s="102">
        <v>5003910640.9099989</v>
      </c>
      <c r="BS16" s="31">
        <f t="shared" ref="BS16:BS30" si="18">BR16/BR$31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104">
        <v>31</v>
      </c>
      <c r="BW16" s="102">
        <v>4840071309.6499996</v>
      </c>
      <c r="BX16" s="31">
        <f t="shared" ref="BX16:BX30" si="21">BW16/BW$31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104">
        <v>31</v>
      </c>
      <c r="CB16" s="102">
        <v>4897847330.2799997</v>
      </c>
      <c r="CC16" s="31">
        <f t="shared" ref="CC16:CC30" si="24">CB16/CB$31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104">
        <v>31</v>
      </c>
      <c r="CG16" s="102">
        <v>4832205030.9400005</v>
      </c>
      <c r="CH16" s="31">
        <f t="shared" ref="CH16:CH30" si="27">CG16/CG$31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104">
        <v>31</v>
      </c>
      <c r="CL16" s="102">
        <v>4858163651.5500011</v>
      </c>
      <c r="CM16" s="31">
        <f t="shared" ref="CM16:CM30" si="30">CL16/CL$31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104">
        <v>31</v>
      </c>
      <c r="CQ16" s="102">
        <v>5258842315.2800007</v>
      </c>
      <c r="CR16" s="31">
        <f t="shared" ref="CR16:CR30" si="33">CQ16/CQ$31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104">
        <v>33</v>
      </c>
      <c r="CV16" s="102">
        <v>5403131922.5200005</v>
      </c>
      <c r="CW16" s="31">
        <f t="shared" ref="CW16:CW30" si="36">CV16/CV$31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104">
        <v>61</v>
      </c>
      <c r="DA16" s="102">
        <v>24482758884.880005</v>
      </c>
      <c r="DB16" s="31">
        <f t="shared" ref="DB16:DB30" si="39">DA16/DA$31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104">
        <v>61</v>
      </c>
      <c r="DF16" s="102">
        <v>22708295317.070007</v>
      </c>
      <c r="DG16" s="31">
        <f t="shared" ref="DG16:DG30" si="42">DF16/DF$31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104">
        <v>61</v>
      </c>
      <c r="DK16" s="102">
        <v>24597258303.029995</v>
      </c>
      <c r="DL16" s="31">
        <f t="shared" ref="DL16:DL30" si="45">DK16/DK$31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</row>
    <row r="17" spans="1:118">
      <c r="A17" s="34" t="s">
        <v>117</v>
      </c>
      <c r="B17" s="27"/>
      <c r="C17" s="28"/>
      <c r="D17" s="29">
        <f>C17/C$31</f>
        <v>0</v>
      </c>
      <c r="E17" s="27"/>
      <c r="F17" s="28"/>
      <c r="G17" s="29">
        <f>F17/F$31</f>
        <v>0</v>
      </c>
      <c r="H17" s="27">
        <v>2</v>
      </c>
      <c r="I17" s="28">
        <v>2565499347.3200002</v>
      </c>
      <c r="J17" s="29">
        <f>I17/I$31</f>
        <v>1.3914215049037922E-2</v>
      </c>
      <c r="K17" s="27">
        <v>3</v>
      </c>
      <c r="L17" s="28">
        <v>977342439.20999992</v>
      </c>
      <c r="M17" s="29">
        <f>L17/L$31</f>
        <v>3.37390182358947E-3</v>
      </c>
      <c r="N17" s="30">
        <v>3</v>
      </c>
      <c r="O17" s="28">
        <v>1440245663.8899999</v>
      </c>
      <c r="P17" s="31">
        <f>O17/O$31</f>
        <v>2.5782066984860138E-3</v>
      </c>
      <c r="Q17" s="30">
        <v>3</v>
      </c>
      <c r="R17" s="28">
        <v>1317206325.3500001</v>
      </c>
      <c r="S17" s="55">
        <f>R17/R$31</f>
        <v>3.0695704460012986E-3</v>
      </c>
      <c r="T17" s="30">
        <v>3</v>
      </c>
      <c r="U17" s="28">
        <v>922735718.32000005</v>
      </c>
      <c r="V17" s="31">
        <f>U17/U$31</f>
        <v>2.7975692747356012E-3</v>
      </c>
      <c r="W17" s="30">
        <v>5</v>
      </c>
      <c r="X17" s="28">
        <v>779728550.83999991</v>
      </c>
      <c r="Y17" s="31">
        <f>X17/X$31</f>
        <v>1.2771351661416464E-3</v>
      </c>
      <c r="Z17" s="30">
        <v>4</v>
      </c>
      <c r="AA17" s="28">
        <v>2863557629.8799996</v>
      </c>
      <c r="AB17" s="72">
        <v>4.4274878793940991E-3</v>
      </c>
      <c r="AC17" s="30">
        <v>9</v>
      </c>
      <c r="AD17" s="28">
        <v>6034444392.7200003</v>
      </c>
      <c r="AE17" s="31">
        <f>AD17/AD$31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92">
        <v>14</v>
      </c>
      <c r="AJ17" s="90">
        <v>5886505773.3299999</v>
      </c>
      <c r="AK17" s="31">
        <f t="shared" si="13"/>
        <v>6.1421697164829045E-3</v>
      </c>
      <c r="AL17" s="101">
        <v>12</v>
      </c>
      <c r="AM17" s="102">
        <v>4188185542.1800003</v>
      </c>
      <c r="AN17" s="55">
        <f t="shared" si="14"/>
        <v>3.7940481976170243E-3</v>
      </c>
      <c r="AO17" s="104">
        <v>15</v>
      </c>
      <c r="AP17" s="102">
        <v>3974695175.8100004</v>
      </c>
      <c r="AQ17" s="96">
        <v>3.7606867180471413E-3</v>
      </c>
      <c r="AR17" s="104">
        <v>13</v>
      </c>
      <c r="AS17" s="102">
        <v>1977286234.2400002</v>
      </c>
      <c r="AT17" s="96">
        <v>1.9607500320231357E-3</v>
      </c>
      <c r="AU17" s="120">
        <v>-49700632.070000172</v>
      </c>
      <c r="AV17" s="121">
        <v>-2.4519464282704993E-2</v>
      </c>
      <c r="AW17" s="104">
        <v>12</v>
      </c>
      <c r="AX17" s="102">
        <v>1271270100.4899998</v>
      </c>
      <c r="AY17" s="96">
        <v>1.3139829976812985E-3</v>
      </c>
      <c r="AZ17" s="120">
        <v>-7205818.8900001049</v>
      </c>
      <c r="BA17" s="121">
        <v>-5.6362570313366438E-3</v>
      </c>
      <c r="BB17" s="104">
        <v>9</v>
      </c>
      <c r="BC17" s="102">
        <v>828091973.9799999</v>
      </c>
      <c r="BD17" s="96">
        <v>6.7078136129119874E-4</v>
      </c>
      <c r="BE17" s="120">
        <v>-9048965.6799999475</v>
      </c>
      <c r="BF17" s="121">
        <v>-1.0809369427894823E-2</v>
      </c>
      <c r="BG17" s="104">
        <v>10</v>
      </c>
      <c r="BH17" s="102">
        <v>619742100.80999994</v>
      </c>
      <c r="BI17" s="31">
        <v>6.7519700575335731E-4</v>
      </c>
      <c r="BJ17" s="120">
        <v>-5929102.2599999905</v>
      </c>
      <c r="BK17" s="121">
        <v>-9.4763866882597182E-3</v>
      </c>
      <c r="BL17" s="104">
        <v>10</v>
      </c>
      <c r="BM17" s="102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104">
        <v>10</v>
      </c>
      <c r="BR17" s="102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104">
        <v>10</v>
      </c>
      <c r="BW17" s="102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104">
        <v>10</v>
      </c>
      <c r="CB17" s="102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104">
        <v>10</v>
      </c>
      <c r="CG17" s="102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104">
        <v>10</v>
      </c>
      <c r="CL17" s="102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104">
        <v>10</v>
      </c>
      <c r="CQ17" s="102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104">
        <v>10</v>
      </c>
      <c r="CV17" s="102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104">
        <v>10</v>
      </c>
      <c r="DA17" s="102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104">
        <v>10</v>
      </c>
      <c r="DF17" s="102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104">
        <v>11</v>
      </c>
      <c r="DK17" s="102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</row>
    <row r="18" spans="1:11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55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72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92">
        <v>1</v>
      </c>
      <c r="AJ18" s="90">
        <v>558735256.24000001</v>
      </c>
      <c r="AK18" s="31">
        <f t="shared" si="13"/>
        <v>5.8300236210712933E-4</v>
      </c>
      <c r="AL18" s="101">
        <v>7</v>
      </c>
      <c r="AM18" s="102">
        <v>3165306915.5699997</v>
      </c>
      <c r="AN18" s="55">
        <f t="shared" si="14"/>
        <v>2.8674295531978897E-3</v>
      </c>
      <c r="AO18" s="104">
        <v>18</v>
      </c>
      <c r="AP18" s="102">
        <v>4711489342.5699997</v>
      </c>
      <c r="AQ18" s="96">
        <v>4.4578098719766177E-3</v>
      </c>
      <c r="AR18" s="104">
        <v>19</v>
      </c>
      <c r="AS18" s="102">
        <v>8030242546.9799995</v>
      </c>
      <c r="AT18" s="96">
        <v>7.9630849891576382E-3</v>
      </c>
      <c r="AU18" s="120">
        <v>392308311.90000153</v>
      </c>
      <c r="AV18" s="121">
        <v>5.1363143465962637E-2</v>
      </c>
      <c r="AW18" s="104">
        <v>42</v>
      </c>
      <c r="AX18" s="102">
        <v>6355219918.9500017</v>
      </c>
      <c r="AY18" s="96">
        <v>6.5687464188822955E-3</v>
      </c>
      <c r="AZ18" s="120">
        <v>359685033.42000103</v>
      </c>
      <c r="BA18" s="121">
        <v>5.9992150873492106E-2</v>
      </c>
      <c r="BB18" s="104">
        <v>75</v>
      </c>
      <c r="BC18" s="102">
        <v>14707176497.35</v>
      </c>
      <c r="BD18" s="96">
        <v>1.1913290047031207E-2</v>
      </c>
      <c r="BE18" s="120">
        <v>3457096543.9300022</v>
      </c>
      <c r="BF18" s="121">
        <v>0.30729528663296768</v>
      </c>
      <c r="BG18" s="104">
        <v>81</v>
      </c>
      <c r="BH18" s="102">
        <v>6777636732.6600018</v>
      </c>
      <c r="BI18" s="31">
        <v>7.3841038425417243E-3</v>
      </c>
      <c r="BJ18" s="120">
        <v>-361407827.3900032</v>
      </c>
      <c r="BK18" s="121">
        <v>-5.0624117043958014E-2</v>
      </c>
      <c r="BL18" s="104">
        <v>81</v>
      </c>
      <c r="BM18" s="102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104">
        <v>81</v>
      </c>
      <c r="BR18" s="102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104">
        <v>81</v>
      </c>
      <c r="BW18" s="102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104">
        <v>81</v>
      </c>
      <c r="CB18" s="102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104">
        <v>81</v>
      </c>
      <c r="CG18" s="102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104">
        <v>81</v>
      </c>
      <c r="CL18" s="102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104">
        <v>83</v>
      </c>
      <c r="CQ18" s="102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104">
        <v>83</v>
      </c>
      <c r="CV18" s="102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104">
        <v>83</v>
      </c>
      <c r="DA18" s="102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104">
        <v>83</v>
      </c>
      <c r="DF18" s="102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104">
        <v>83</v>
      </c>
      <c r="DK18" s="102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</row>
    <row r="19" spans="1:118">
      <c r="A19" s="34" t="s">
        <v>118</v>
      </c>
      <c r="B19" s="27">
        <v>1</v>
      </c>
      <c r="C19" s="28">
        <v>1592826743.8499999</v>
      </c>
      <c r="D19" s="29">
        <f t="shared" ref="D19:D26" si="48">C19/C$31</f>
        <v>5.5034868148310635E-2</v>
      </c>
      <c r="E19" s="27">
        <v>3</v>
      </c>
      <c r="F19" s="28">
        <v>4905940915.46</v>
      </c>
      <c r="G19" s="29">
        <f t="shared" ref="G19:G26" si="49">F19/F$31</f>
        <v>0.18132004680651212</v>
      </c>
      <c r="H19" s="27">
        <v>4</v>
      </c>
      <c r="I19" s="28">
        <v>7910665081.54</v>
      </c>
      <c r="J19" s="29">
        <f t="shared" ref="J19:J26" si="50">I19/I$31</f>
        <v>4.2904199231407293E-2</v>
      </c>
      <c r="K19" s="27">
        <v>5</v>
      </c>
      <c r="L19" s="28">
        <v>2722093512.8700004</v>
      </c>
      <c r="M19" s="29">
        <f t="shared" ref="M19:M26" si="51">L19/L$31</f>
        <v>9.3969891192658972E-3</v>
      </c>
      <c r="N19" s="30">
        <v>6</v>
      </c>
      <c r="O19" s="28">
        <v>4722181248.6199999</v>
      </c>
      <c r="P19" s="31">
        <f t="shared" ref="P19:P26" si="52">O19/O$31</f>
        <v>8.4532518527248926E-3</v>
      </c>
      <c r="Q19" s="30">
        <v>7</v>
      </c>
      <c r="R19" s="28">
        <v>5615026329.3299999</v>
      </c>
      <c r="S19" s="55">
        <f t="shared" ref="S19:S26" si="53">R19/R$31</f>
        <v>1.3085056260605757E-2</v>
      </c>
      <c r="T19" s="30">
        <v>8</v>
      </c>
      <c r="U19" s="28">
        <v>5973384708.4399996</v>
      </c>
      <c r="V19" s="31">
        <f t="shared" ref="V19:V26" si="54">U19/U$31</f>
        <v>1.8110231558969462E-2</v>
      </c>
      <c r="W19" s="30">
        <v>8</v>
      </c>
      <c r="X19" s="28">
        <v>7263954394.21</v>
      </c>
      <c r="Y19" s="31">
        <f t="shared" ref="Y19:Y26" si="55">X19/X$31</f>
        <v>1.1897796473016902E-2</v>
      </c>
      <c r="Z19" s="30">
        <v>9</v>
      </c>
      <c r="AA19" s="28">
        <v>6000417796.9399996</v>
      </c>
      <c r="AB19" s="72">
        <v>9.277542309621965E-3</v>
      </c>
      <c r="AC19" s="30">
        <v>10</v>
      </c>
      <c r="AD19" s="28">
        <v>7310386359.5199995</v>
      </c>
      <c r="AE19" s="31">
        <f t="shared" ref="AE19:AE26" si="56">AD19/AD$31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92">
        <v>11</v>
      </c>
      <c r="AJ19" s="90">
        <v>7414400734.1200008</v>
      </c>
      <c r="AK19" s="31">
        <f t="shared" si="13"/>
        <v>7.7364245290153164E-3</v>
      </c>
      <c r="AL19" s="101">
        <v>11</v>
      </c>
      <c r="AM19" s="102">
        <v>9054190674.5199986</v>
      </c>
      <c r="AN19" s="55">
        <f t="shared" si="14"/>
        <v>8.2021284548112038E-3</v>
      </c>
      <c r="AO19" s="104">
        <v>11</v>
      </c>
      <c r="AP19" s="102">
        <v>4669286267</v>
      </c>
      <c r="AQ19" s="96">
        <v>4.4178791254069778E-3</v>
      </c>
      <c r="AR19" s="104">
        <v>11</v>
      </c>
      <c r="AS19" s="102">
        <v>4302034585.3899994</v>
      </c>
      <c r="AT19" s="96">
        <v>4.2660563276061443E-3</v>
      </c>
      <c r="AU19" s="120">
        <v>674786.89999961853</v>
      </c>
      <c r="AV19" s="121">
        <v>1.5687757630424308E-4</v>
      </c>
      <c r="AW19" s="104">
        <v>11</v>
      </c>
      <c r="AX19" s="102">
        <v>3756490932.2199993</v>
      </c>
      <c r="AY19" s="96">
        <v>3.8827037731623878E-3</v>
      </c>
      <c r="AZ19" s="120">
        <v>99182889.409999371</v>
      </c>
      <c r="BA19" s="121">
        <v>2.7119096408897161E-2</v>
      </c>
      <c r="BB19" s="104">
        <v>13</v>
      </c>
      <c r="BC19" s="102">
        <v>4806762163.9400005</v>
      </c>
      <c r="BD19" s="96">
        <v>3.8936332787214947E-3</v>
      </c>
      <c r="BE19" s="120">
        <v>40981521.120000839</v>
      </c>
      <c r="BF19" s="121">
        <v>8.5991203102775034E-3</v>
      </c>
      <c r="BG19" s="104">
        <v>16</v>
      </c>
      <c r="BH19" s="102">
        <v>3976082339.5300002</v>
      </c>
      <c r="BI19" s="31">
        <v>4.3318646365490578E-3</v>
      </c>
      <c r="BJ19" s="120">
        <v>-71830055.25</v>
      </c>
      <c r="BK19" s="121">
        <v>-1.7744962895597419E-2</v>
      </c>
      <c r="BL19" s="104">
        <v>16</v>
      </c>
      <c r="BM19" s="102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104">
        <v>16</v>
      </c>
      <c r="BR19" s="102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104">
        <v>16</v>
      </c>
      <c r="BW19" s="102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104">
        <v>16</v>
      </c>
      <c r="CB19" s="102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104">
        <v>16</v>
      </c>
      <c r="CG19" s="102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104">
        <v>17</v>
      </c>
      <c r="CL19" s="102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104">
        <v>16</v>
      </c>
      <c r="CQ19" s="102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104">
        <v>16</v>
      </c>
      <c r="CV19" s="102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104">
        <v>16</v>
      </c>
      <c r="DA19" s="102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104">
        <v>15</v>
      </c>
      <c r="DF19" s="102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104">
        <v>15</v>
      </c>
      <c r="DK19" s="102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</row>
    <row r="20" spans="1:118">
      <c r="A20" s="34" t="s">
        <v>16</v>
      </c>
      <c r="B20" s="27">
        <v>4</v>
      </c>
      <c r="C20" s="28">
        <v>7735035325.2399998</v>
      </c>
      <c r="D20" s="29">
        <f t="shared" si="48"/>
        <v>0.26725860228725373</v>
      </c>
      <c r="E20" s="27">
        <v>6</v>
      </c>
      <c r="F20" s="28">
        <v>6816982423.2199993</v>
      </c>
      <c r="G20" s="29">
        <f t="shared" si="49"/>
        <v>0.25195076609305705</v>
      </c>
      <c r="H20" s="27">
        <v>10</v>
      </c>
      <c r="I20" s="28">
        <v>8315221314.9100008</v>
      </c>
      <c r="J20" s="29">
        <f t="shared" si="50"/>
        <v>4.5098346127768529E-2</v>
      </c>
      <c r="K20" s="27">
        <v>15</v>
      </c>
      <c r="L20" s="28">
        <v>9158738802.7299995</v>
      </c>
      <c r="M20" s="29">
        <f t="shared" si="51"/>
        <v>3.1617050798784366E-2</v>
      </c>
      <c r="N20" s="30">
        <v>27</v>
      </c>
      <c r="O20" s="28">
        <v>14415179136.500002</v>
      </c>
      <c r="P20" s="31">
        <f t="shared" si="52"/>
        <v>2.5804841730416538E-2</v>
      </c>
      <c r="Q20" s="30">
        <v>30</v>
      </c>
      <c r="R20" s="28">
        <v>13503837134.26</v>
      </c>
      <c r="S20" s="55">
        <f t="shared" si="53"/>
        <v>3.1468858429544257E-2</v>
      </c>
      <c r="T20" s="30">
        <v>30</v>
      </c>
      <c r="U20" s="28">
        <v>11962341444.43</v>
      </c>
      <c r="V20" s="31">
        <f t="shared" si="54"/>
        <v>3.6267674713799256E-2</v>
      </c>
      <c r="W20" s="30">
        <v>33</v>
      </c>
      <c r="X20" s="28">
        <v>14181387204.669998</v>
      </c>
      <c r="Y20" s="31">
        <f t="shared" si="55"/>
        <v>2.3228017345579697E-2</v>
      </c>
      <c r="Z20" s="30">
        <v>27</v>
      </c>
      <c r="AA20" s="28">
        <v>10160842247.51</v>
      </c>
      <c r="AB20" s="72">
        <v>1.5710180031254076E-2</v>
      </c>
      <c r="AC20" s="30">
        <v>27</v>
      </c>
      <c r="AD20" s="28">
        <v>10650201711.379997</v>
      </c>
      <c r="AE20" s="31">
        <f t="shared" si="56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92">
        <v>25</v>
      </c>
      <c r="AJ20" s="90">
        <v>10307867361.16</v>
      </c>
      <c r="AK20" s="31">
        <f t="shared" si="13"/>
        <v>1.0755560800448087E-2</v>
      </c>
      <c r="AL20" s="101">
        <v>28</v>
      </c>
      <c r="AM20" s="102">
        <v>12945702090.140001</v>
      </c>
      <c r="AN20" s="79">
        <f t="shared" si="14"/>
        <v>1.172742162144441E-2</v>
      </c>
      <c r="AO20" s="101">
        <v>24</v>
      </c>
      <c r="AP20" s="102">
        <v>10652619135.890001</v>
      </c>
      <c r="AQ20" s="96">
        <v>1.0079052990168563E-2</v>
      </c>
      <c r="AR20" s="101">
        <v>22</v>
      </c>
      <c r="AS20" s="102">
        <v>3883581934.2699995</v>
      </c>
      <c r="AT20" s="96">
        <v>3.8511032293264361E-3</v>
      </c>
      <c r="AU20" s="120">
        <v>-103220245.8499999</v>
      </c>
      <c r="AV20" s="121">
        <v>-2.5890485955060119E-2</v>
      </c>
      <c r="AW20" s="104">
        <v>33</v>
      </c>
      <c r="AX20" s="102">
        <v>10044560695.830002</v>
      </c>
      <c r="AY20" s="96">
        <v>1.0382043885411333E-2</v>
      </c>
      <c r="AZ20" s="120">
        <v>2463450126.7000017</v>
      </c>
      <c r="BA20" s="121">
        <v>0.32494581159798391</v>
      </c>
      <c r="BB20" s="104">
        <v>48</v>
      </c>
      <c r="BC20" s="102">
        <v>23870821579.34</v>
      </c>
      <c r="BD20" s="96">
        <v>1.933613982172919E-2</v>
      </c>
      <c r="BE20" s="120">
        <v>958433044.90000153</v>
      </c>
      <c r="BF20" s="121">
        <v>4.183034184582566E-2</v>
      </c>
      <c r="BG20" s="101">
        <v>56</v>
      </c>
      <c r="BH20" s="102">
        <v>14474727401.509996</v>
      </c>
      <c r="BI20" s="31">
        <v>1.5769934925869936E-2</v>
      </c>
      <c r="BJ20" s="120">
        <v>21191638.799993515</v>
      </c>
      <c r="BK20" s="121">
        <v>1.4661906365269985E-3</v>
      </c>
      <c r="BL20" s="101">
        <v>56</v>
      </c>
      <c r="BM20" s="102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101">
        <v>58</v>
      </c>
      <c r="BR20" s="102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101">
        <v>58</v>
      </c>
      <c r="BW20" s="102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101">
        <v>58</v>
      </c>
      <c r="CB20" s="102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101">
        <v>58</v>
      </c>
      <c r="CG20" s="102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101">
        <v>58</v>
      </c>
      <c r="CL20" s="102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101">
        <v>58</v>
      </c>
      <c r="CQ20" s="102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101">
        <v>58</v>
      </c>
      <c r="CV20" s="102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101">
        <v>59</v>
      </c>
      <c r="DA20" s="102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101">
        <v>61</v>
      </c>
      <c r="DF20" s="102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101">
        <v>62</v>
      </c>
      <c r="DK20" s="102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</row>
    <row r="21" spans="1:118">
      <c r="A21" s="34" t="s">
        <v>17</v>
      </c>
      <c r="B21" s="27">
        <v>1</v>
      </c>
      <c r="C21" s="28">
        <v>241955335.81</v>
      </c>
      <c r="D21" s="29">
        <f t="shared" si="48"/>
        <v>8.3599676207706669E-3</v>
      </c>
      <c r="E21" s="27">
        <v>2</v>
      </c>
      <c r="F21" s="28">
        <v>1150390204.1300001</v>
      </c>
      <c r="G21" s="29">
        <f t="shared" si="49"/>
        <v>4.2517594331656673E-2</v>
      </c>
      <c r="H21" s="27">
        <v>4</v>
      </c>
      <c r="I21" s="28">
        <v>2068287494.6700001</v>
      </c>
      <c r="J21" s="29">
        <f t="shared" si="50"/>
        <v>1.1217542118705766E-2</v>
      </c>
      <c r="K21" s="27">
        <v>9</v>
      </c>
      <c r="L21" s="28">
        <v>5067045197.3199997</v>
      </c>
      <c r="M21" s="29">
        <f t="shared" si="51"/>
        <v>1.7492039990882752E-2</v>
      </c>
      <c r="N21" s="30">
        <v>24</v>
      </c>
      <c r="O21" s="28">
        <v>8338986552.4000006</v>
      </c>
      <c r="P21" s="31">
        <f t="shared" si="52"/>
        <v>1.4927752623752755E-2</v>
      </c>
      <c r="Q21" s="30">
        <v>30</v>
      </c>
      <c r="R21" s="28">
        <v>8850804137.0600014</v>
      </c>
      <c r="S21" s="55">
        <f t="shared" si="53"/>
        <v>2.0625596977183087E-2</v>
      </c>
      <c r="T21" s="30">
        <v>12</v>
      </c>
      <c r="U21" s="28">
        <v>2993084022.6500001</v>
      </c>
      <c r="V21" s="31">
        <f t="shared" si="54"/>
        <v>9.0744941722997637E-3</v>
      </c>
      <c r="W21" s="30">
        <v>15</v>
      </c>
      <c r="X21" s="28">
        <v>3082969308.23</v>
      </c>
      <c r="Y21" s="31">
        <f t="shared" si="55"/>
        <v>5.0496657015242025E-3</v>
      </c>
      <c r="Z21" s="30">
        <v>16</v>
      </c>
      <c r="AA21" s="28">
        <v>2998991704.0200009</v>
      </c>
      <c r="AB21" s="72">
        <v>4.6368891903559974E-3</v>
      </c>
      <c r="AC21" s="30">
        <v>16</v>
      </c>
      <c r="AD21" s="28">
        <v>2723828881.9700003</v>
      </c>
      <c r="AE21" s="31">
        <f t="shared" si="56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92">
        <v>16</v>
      </c>
      <c r="AJ21" s="90">
        <v>2119835405.6600001</v>
      </c>
      <c r="AK21" s="31">
        <f t="shared" si="13"/>
        <v>2.2119045379288679E-3</v>
      </c>
      <c r="AL21" s="101">
        <v>20</v>
      </c>
      <c r="AM21" s="102">
        <v>9343510739.1099987</v>
      </c>
      <c r="AN21" s="55">
        <f t="shared" si="14"/>
        <v>8.4642214921270172E-3</v>
      </c>
      <c r="AO21" s="104">
        <v>24</v>
      </c>
      <c r="AP21" s="102">
        <v>7562012031.9199991</v>
      </c>
      <c r="AQ21" s="96">
        <v>7.154852624480513E-3</v>
      </c>
      <c r="AR21" s="104">
        <v>27</v>
      </c>
      <c r="AS21" s="102">
        <v>7752451147.3099995</v>
      </c>
      <c r="AT21" s="96">
        <v>7.6876167810820085E-3</v>
      </c>
      <c r="AU21" s="120">
        <v>-255486997.63000011</v>
      </c>
      <c r="AV21" s="121">
        <v>-3.1904217166242158E-2</v>
      </c>
      <c r="AW21" s="104">
        <v>27</v>
      </c>
      <c r="AX21" s="102">
        <v>10006370689.460001</v>
      </c>
      <c r="AY21" s="96">
        <v>1.0342570748245456E-2</v>
      </c>
      <c r="AZ21" s="120">
        <v>-38350280904.759987</v>
      </c>
      <c r="BA21" s="121">
        <v>-0.79307147290868152</v>
      </c>
      <c r="BB21" s="104">
        <v>31</v>
      </c>
      <c r="BC21" s="102">
        <v>13883960664.539997</v>
      </c>
      <c r="BD21" s="96">
        <v>1.1246458518264212E-2</v>
      </c>
      <c r="BE21" s="120">
        <v>-311533899.93000221</v>
      </c>
      <c r="BF21" s="121">
        <v>-2.1945970146735327E-2</v>
      </c>
      <c r="BG21" s="104">
        <v>36</v>
      </c>
      <c r="BH21" s="102">
        <v>10633667820.039999</v>
      </c>
      <c r="BI21" s="31">
        <v>1.1585174966946488E-2</v>
      </c>
      <c r="BJ21" s="120">
        <v>232310388.20000076</v>
      </c>
      <c r="BK21" s="121">
        <v>2.2334622160840895E-2</v>
      </c>
      <c r="BL21" s="104">
        <v>37</v>
      </c>
      <c r="BM21" s="102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104">
        <v>38</v>
      </c>
      <c r="BR21" s="102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104">
        <v>39</v>
      </c>
      <c r="BW21" s="102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104">
        <v>39</v>
      </c>
      <c r="CB21" s="102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104">
        <v>39</v>
      </c>
      <c r="CG21" s="102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104">
        <v>39</v>
      </c>
      <c r="CL21" s="102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104">
        <v>39</v>
      </c>
      <c r="CQ21" s="102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104">
        <v>39</v>
      </c>
      <c r="CV21" s="102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104">
        <v>39</v>
      </c>
      <c r="DA21" s="102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104">
        <v>39</v>
      </c>
      <c r="DF21" s="102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104">
        <v>40</v>
      </c>
      <c r="DK21" s="102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</row>
    <row r="22" spans="1:118" s="6" customFormat="1">
      <c r="A22" s="34" t="s">
        <v>91</v>
      </c>
      <c r="B22" s="27">
        <v>4</v>
      </c>
      <c r="C22" s="28">
        <v>2848243667.6399999</v>
      </c>
      <c r="D22" s="29">
        <f t="shared" si="48"/>
        <v>9.8411654191555842E-2</v>
      </c>
      <c r="E22" s="27">
        <v>4</v>
      </c>
      <c r="F22" s="28">
        <v>2061589900.6599998</v>
      </c>
      <c r="G22" s="29">
        <f t="shared" si="49"/>
        <v>7.6194879580699995E-2</v>
      </c>
      <c r="H22" s="27">
        <v>7</v>
      </c>
      <c r="I22" s="28">
        <v>3789735044.3299994</v>
      </c>
      <c r="J22" s="29">
        <f t="shared" si="50"/>
        <v>2.0553966790429121E-2</v>
      </c>
      <c r="K22" s="27">
        <v>23</v>
      </c>
      <c r="L22" s="28">
        <v>14874472579.519997</v>
      </c>
      <c r="M22" s="29">
        <f t="shared" si="51"/>
        <v>5.134844057476861E-2</v>
      </c>
      <c r="N22" s="30">
        <v>23</v>
      </c>
      <c r="O22" s="28">
        <v>15975024971.93</v>
      </c>
      <c r="P22" s="31">
        <f t="shared" si="52"/>
        <v>2.85971466005795E-2</v>
      </c>
      <c r="Q22" s="30">
        <v>11</v>
      </c>
      <c r="R22" s="28">
        <v>5790552019.4799995</v>
      </c>
      <c r="S22" s="55">
        <f t="shared" si="53"/>
        <v>1.3494095042631995E-2</v>
      </c>
      <c r="T22" s="30">
        <v>11</v>
      </c>
      <c r="U22" s="28">
        <v>5187807343.6499996</v>
      </c>
      <c r="V22" s="31">
        <f t="shared" si="54"/>
        <v>1.5728501823107963E-2</v>
      </c>
      <c r="W22" s="30">
        <v>10</v>
      </c>
      <c r="X22" s="28">
        <v>7017566976.1399994</v>
      </c>
      <c r="Y22" s="31">
        <f t="shared" si="55"/>
        <v>1.1494232904935359E-2</v>
      </c>
      <c r="Z22" s="30">
        <v>39</v>
      </c>
      <c r="AA22" s="28">
        <v>18214705131.910004</v>
      </c>
      <c r="AB22" s="72">
        <v>2.8162655207902544E-2</v>
      </c>
      <c r="AC22" s="30">
        <v>51</v>
      </c>
      <c r="AD22" s="28">
        <v>37760000494.949997</v>
      </c>
      <c r="AE22" s="31">
        <f t="shared" si="56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92">
        <v>45</v>
      </c>
      <c r="AJ22" s="90">
        <v>52417398918.600021</v>
      </c>
      <c r="AK22" s="31">
        <f t="shared" si="13"/>
        <v>5.4694002291362363E-2</v>
      </c>
      <c r="AL22" s="101">
        <v>45</v>
      </c>
      <c r="AM22" s="102">
        <v>68020738193.419998</v>
      </c>
      <c r="AN22" s="55">
        <f t="shared" si="14"/>
        <v>6.1619514356327697E-2</v>
      </c>
      <c r="AO22" s="104">
        <v>50</v>
      </c>
      <c r="AP22" s="102">
        <v>49801165194.26001</v>
      </c>
      <c r="AQ22" s="96">
        <v>4.7119734270228211E-2</v>
      </c>
      <c r="AR22" s="104">
        <v>56</v>
      </c>
      <c r="AS22" s="102">
        <v>49599524432.969978</v>
      </c>
      <c r="AT22" s="96">
        <v>4.9184719660812566E-2</v>
      </c>
      <c r="AU22" s="120">
        <v>-74624643.940010071</v>
      </c>
      <c r="AV22" s="121">
        <v>-1.5022832867145743E-3</v>
      </c>
      <c r="AW22" s="104">
        <v>58</v>
      </c>
      <c r="AX22" s="102">
        <v>49136023746</v>
      </c>
      <c r="AY22" s="96">
        <v>5.0786925415002647E-2</v>
      </c>
      <c r="AZ22" s="120">
        <v>38862942325.240005</v>
      </c>
      <c r="BA22" s="121">
        <v>3.7829878625029862</v>
      </c>
      <c r="BB22" s="104">
        <v>59</v>
      </c>
      <c r="BC22" s="102">
        <v>51291277158.310005</v>
      </c>
      <c r="BD22" s="96">
        <v>4.1547598329272434E-2</v>
      </c>
      <c r="BE22" s="120">
        <v>778202716.51998901</v>
      </c>
      <c r="BF22" s="121">
        <v>1.5405966180434534E-2</v>
      </c>
      <c r="BG22" s="104">
        <v>60</v>
      </c>
      <c r="BH22" s="102">
        <v>41190964196.629997</v>
      </c>
      <c r="BI22" s="31">
        <v>4.4876757046694339E-2</v>
      </c>
      <c r="BJ22" s="120">
        <v>674294525.93999481</v>
      </c>
      <c r="BK22" s="121">
        <v>1.6642397596359788E-2</v>
      </c>
      <c r="BL22" s="104">
        <v>59</v>
      </c>
      <c r="BM22" s="102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104">
        <v>58</v>
      </c>
      <c r="BR22" s="102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104">
        <v>58</v>
      </c>
      <c r="BW22" s="102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104">
        <v>58</v>
      </c>
      <c r="CB22" s="102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104">
        <v>59</v>
      </c>
      <c r="CG22" s="102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104">
        <v>60</v>
      </c>
      <c r="CL22" s="102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104">
        <v>60</v>
      </c>
      <c r="CQ22" s="102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104">
        <v>61</v>
      </c>
      <c r="CV22" s="102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104">
        <v>61</v>
      </c>
      <c r="DA22" s="102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104">
        <v>61</v>
      </c>
      <c r="DF22" s="102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104">
        <v>61</v>
      </c>
      <c r="DK22" s="102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</row>
    <row r="23" spans="1:118" s="6" customFormat="1">
      <c r="A23" s="34" t="s">
        <v>116</v>
      </c>
      <c r="B23" s="27"/>
      <c r="C23" s="28"/>
      <c r="D23" s="29">
        <f t="shared" si="48"/>
        <v>0</v>
      </c>
      <c r="E23" s="27"/>
      <c r="F23" s="28"/>
      <c r="G23" s="29">
        <f t="shared" si="49"/>
        <v>0</v>
      </c>
      <c r="H23" s="27">
        <v>0</v>
      </c>
      <c r="I23" s="28">
        <v>0</v>
      </c>
      <c r="J23" s="29">
        <f t="shared" si="50"/>
        <v>0</v>
      </c>
      <c r="K23" s="27">
        <v>0</v>
      </c>
      <c r="L23" s="28">
        <v>0</v>
      </c>
      <c r="M23" s="29">
        <f t="shared" si="51"/>
        <v>0</v>
      </c>
      <c r="N23" s="30">
        <v>0</v>
      </c>
      <c r="O23" s="28">
        <v>0</v>
      </c>
      <c r="P23" s="31">
        <f t="shared" si="52"/>
        <v>0</v>
      </c>
      <c r="Q23" s="30">
        <v>1</v>
      </c>
      <c r="R23" s="28">
        <v>6991085.8399999999</v>
      </c>
      <c r="S23" s="55">
        <f t="shared" si="53"/>
        <v>1.629177606190134E-5</v>
      </c>
      <c r="T23" s="30">
        <v>2</v>
      </c>
      <c r="U23" s="28">
        <v>8485490.4100000001</v>
      </c>
      <c r="V23" s="31">
        <f t="shared" si="54"/>
        <v>2.5726485688990227E-5</v>
      </c>
      <c r="W23" s="30">
        <v>1</v>
      </c>
      <c r="X23" s="28">
        <v>3993932.37</v>
      </c>
      <c r="Y23" s="31">
        <f t="shared" si="55"/>
        <v>6.5417528644082333E-6</v>
      </c>
      <c r="Z23" s="30">
        <v>1</v>
      </c>
      <c r="AA23" s="28">
        <v>2500665.8199999998</v>
      </c>
      <c r="AB23" s="72">
        <v>3.8664029293271376E-6</v>
      </c>
      <c r="AC23" s="30">
        <v>0</v>
      </c>
      <c r="AD23" s="28">
        <v>0</v>
      </c>
      <c r="AE23" s="31">
        <f t="shared" si="56"/>
        <v>0</v>
      </c>
      <c r="AF23" s="30">
        <v>0</v>
      </c>
      <c r="AG23" s="28">
        <v>0</v>
      </c>
      <c r="AH23" s="31">
        <f t="shared" si="12"/>
        <v>0</v>
      </c>
      <c r="AI23" s="92">
        <v>0</v>
      </c>
      <c r="AJ23" s="28">
        <v>0</v>
      </c>
      <c r="AK23" s="31">
        <f t="shared" si="13"/>
        <v>0</v>
      </c>
      <c r="AL23" s="99">
        <v>0</v>
      </c>
      <c r="AM23" s="102">
        <v>0</v>
      </c>
      <c r="AN23" s="79">
        <f t="shared" si="14"/>
        <v>0</v>
      </c>
      <c r="AO23" s="99">
        <v>0</v>
      </c>
      <c r="AP23" s="102">
        <v>0</v>
      </c>
      <c r="AQ23" s="96">
        <v>0</v>
      </c>
      <c r="AR23" s="99">
        <v>0</v>
      </c>
      <c r="AS23" s="102">
        <v>0</v>
      </c>
      <c r="AT23" s="96">
        <v>0</v>
      </c>
      <c r="AU23" s="120">
        <v>0</v>
      </c>
      <c r="AV23" s="121" t="s">
        <v>109</v>
      </c>
      <c r="AW23" s="104">
        <v>0</v>
      </c>
      <c r="AX23" s="102">
        <v>0</v>
      </c>
      <c r="AY23" s="96">
        <v>0</v>
      </c>
      <c r="AZ23" s="120">
        <v>0</v>
      </c>
      <c r="BA23" s="121" t="s">
        <v>109</v>
      </c>
      <c r="BB23" s="104">
        <v>0</v>
      </c>
      <c r="BC23" s="102">
        <v>0</v>
      </c>
      <c r="BD23" s="96">
        <v>0</v>
      </c>
      <c r="BE23" s="120">
        <v>0</v>
      </c>
      <c r="BF23" s="121" t="s">
        <v>109</v>
      </c>
      <c r="BG23" s="99">
        <v>0</v>
      </c>
      <c r="BH23" s="102">
        <v>0</v>
      </c>
      <c r="BI23" s="31">
        <v>0</v>
      </c>
      <c r="BJ23" s="120">
        <v>0</v>
      </c>
      <c r="BK23" s="121" t="s">
        <v>109</v>
      </c>
      <c r="BL23" s="99">
        <v>0</v>
      </c>
      <c r="BM23" s="102">
        <v>0</v>
      </c>
      <c r="BN23" s="31">
        <f t="shared" si="15"/>
        <v>0</v>
      </c>
      <c r="BO23" s="32">
        <v>0</v>
      </c>
      <c r="BP23" s="33" t="s">
        <v>109</v>
      </c>
      <c r="BQ23" s="99">
        <v>0</v>
      </c>
      <c r="BR23" s="102">
        <v>0</v>
      </c>
      <c r="BS23" s="31">
        <f t="shared" si="18"/>
        <v>0</v>
      </c>
      <c r="BT23" s="32">
        <v>0</v>
      </c>
      <c r="BU23" s="33" t="s">
        <v>109</v>
      </c>
      <c r="BV23" s="99">
        <v>0</v>
      </c>
      <c r="BW23" s="102">
        <v>0</v>
      </c>
      <c r="BX23" s="31">
        <f t="shared" si="21"/>
        <v>0</v>
      </c>
      <c r="BY23" s="32">
        <v>0</v>
      </c>
      <c r="BZ23" s="33" t="s">
        <v>109</v>
      </c>
      <c r="CA23" s="99">
        <v>0</v>
      </c>
      <c r="CB23" s="102">
        <v>0</v>
      </c>
      <c r="CC23" s="31">
        <f t="shared" si="24"/>
        <v>0</v>
      </c>
      <c r="CD23" s="32">
        <v>0</v>
      </c>
      <c r="CE23" s="33" t="s">
        <v>109</v>
      </c>
      <c r="CF23" s="99">
        <v>0</v>
      </c>
      <c r="CG23" s="102">
        <v>0</v>
      </c>
      <c r="CH23" s="31">
        <f t="shared" si="27"/>
        <v>0</v>
      </c>
      <c r="CI23" s="32">
        <v>0</v>
      </c>
      <c r="CJ23" s="33" t="s">
        <v>109</v>
      </c>
      <c r="CK23" s="99">
        <v>0</v>
      </c>
      <c r="CL23" s="102">
        <v>0</v>
      </c>
      <c r="CM23" s="31">
        <f t="shared" si="30"/>
        <v>0</v>
      </c>
      <c r="CN23" s="32">
        <v>0</v>
      </c>
      <c r="CO23" s="33" t="s">
        <v>109</v>
      </c>
      <c r="CP23" s="99">
        <v>0</v>
      </c>
      <c r="CQ23" s="102">
        <v>0</v>
      </c>
      <c r="CR23" s="31">
        <f t="shared" si="33"/>
        <v>0</v>
      </c>
      <c r="CS23" s="32">
        <v>0</v>
      </c>
      <c r="CT23" s="33" t="s">
        <v>109</v>
      </c>
      <c r="CU23" s="99">
        <v>0</v>
      </c>
      <c r="CV23" s="102">
        <v>0</v>
      </c>
      <c r="CW23" s="31">
        <f t="shared" si="36"/>
        <v>0</v>
      </c>
      <c r="CX23" s="32">
        <v>0</v>
      </c>
      <c r="CY23" s="33" t="s">
        <v>109</v>
      </c>
      <c r="CZ23" s="99">
        <v>0</v>
      </c>
      <c r="DA23" s="102">
        <v>0</v>
      </c>
      <c r="DB23" s="31">
        <f t="shared" si="39"/>
        <v>0</v>
      </c>
      <c r="DC23" s="32">
        <v>0</v>
      </c>
      <c r="DD23" s="33" t="s">
        <v>109</v>
      </c>
      <c r="DE23" s="99">
        <v>0</v>
      </c>
      <c r="DF23" s="102">
        <v>0</v>
      </c>
      <c r="DG23" s="31">
        <f t="shared" si="42"/>
        <v>0</v>
      </c>
      <c r="DH23" s="32">
        <v>0</v>
      </c>
      <c r="DI23" s="33" t="s">
        <v>109</v>
      </c>
      <c r="DJ23" s="99">
        <v>0</v>
      </c>
      <c r="DK23" s="102">
        <v>0</v>
      </c>
      <c r="DL23" s="31">
        <f t="shared" si="45"/>
        <v>0</v>
      </c>
      <c r="DM23" s="32">
        <v>0</v>
      </c>
      <c r="DN23" s="33" t="s">
        <v>109</v>
      </c>
    </row>
    <row r="24" spans="1:118">
      <c r="A24" s="34" t="s">
        <v>18</v>
      </c>
      <c r="B24" s="27">
        <v>1</v>
      </c>
      <c r="C24" s="28">
        <v>3991972245.2600002</v>
      </c>
      <c r="D24" s="29">
        <f t="shared" si="48"/>
        <v>0.13792941826087843</v>
      </c>
      <c r="E24" s="27">
        <v>1</v>
      </c>
      <c r="F24" s="28">
        <v>3901716225.1300001</v>
      </c>
      <c r="G24" s="29">
        <f t="shared" si="49"/>
        <v>0.14420462471060258</v>
      </c>
      <c r="H24" s="27">
        <v>3</v>
      </c>
      <c r="I24" s="28">
        <v>4413531083.1499996</v>
      </c>
      <c r="J24" s="29">
        <f t="shared" si="50"/>
        <v>2.3937180370251897E-2</v>
      </c>
      <c r="K24" s="27">
        <v>31</v>
      </c>
      <c r="L24" s="28">
        <v>43963097771.089996</v>
      </c>
      <c r="M24" s="29">
        <f t="shared" si="51"/>
        <v>0.15176581901059952</v>
      </c>
      <c r="N24" s="30">
        <v>57</v>
      </c>
      <c r="O24" s="28">
        <v>61186593151.18998</v>
      </c>
      <c r="P24" s="31">
        <f t="shared" si="52"/>
        <v>0.10953109478133094</v>
      </c>
      <c r="Q24" s="30">
        <v>34</v>
      </c>
      <c r="R24" s="28">
        <v>29840125658.090008</v>
      </c>
      <c r="S24" s="55">
        <f t="shared" si="53"/>
        <v>6.9538360135569272E-2</v>
      </c>
      <c r="T24" s="30">
        <v>6</v>
      </c>
      <c r="U24" s="28">
        <v>10106957012.959999</v>
      </c>
      <c r="V24" s="31">
        <f t="shared" si="54"/>
        <v>3.0642481741153114E-2</v>
      </c>
      <c r="W24" s="30">
        <v>2</v>
      </c>
      <c r="X24" s="28">
        <v>1601754886.4000001</v>
      </c>
      <c r="Y24" s="31">
        <f t="shared" si="55"/>
        <v>2.6235508379895485E-3</v>
      </c>
      <c r="Z24" s="30">
        <v>2</v>
      </c>
      <c r="AA24" s="28">
        <v>1382333277.1700001</v>
      </c>
      <c r="AB24" s="72">
        <v>2.1372937516922876E-3</v>
      </c>
      <c r="AC24" s="30">
        <v>6</v>
      </c>
      <c r="AD24" s="28">
        <v>12904761442.73</v>
      </c>
      <c r="AE24" s="31">
        <f t="shared" si="56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92">
        <v>36</v>
      </c>
      <c r="AJ24" s="90">
        <v>88066053088.630005</v>
      </c>
      <c r="AK24" s="31">
        <f t="shared" si="13"/>
        <v>9.1890956224300463E-2</v>
      </c>
      <c r="AL24" s="101">
        <v>24</v>
      </c>
      <c r="AM24" s="102">
        <v>86803766864.799988</v>
      </c>
      <c r="AN24" s="55">
        <f t="shared" si="14"/>
        <v>7.8634929590139069E-2</v>
      </c>
      <c r="AO24" s="104">
        <v>34</v>
      </c>
      <c r="AP24" s="102">
        <v>101946315888.51997</v>
      </c>
      <c r="AQ24" s="96">
        <v>9.6457247451099168E-2</v>
      </c>
      <c r="AR24" s="104">
        <v>28</v>
      </c>
      <c r="AS24" s="102">
        <v>104965309679.83</v>
      </c>
      <c r="AT24" s="96">
        <v>0.10408747643719449</v>
      </c>
      <c r="AU24" s="120">
        <v>-3195970492.5500031</v>
      </c>
      <c r="AV24" s="121">
        <v>-2.9548194025223122E-2</v>
      </c>
      <c r="AW24" s="104">
        <v>18</v>
      </c>
      <c r="AX24" s="102">
        <v>75300984926.080002</v>
      </c>
      <c r="AY24" s="96">
        <v>7.7830992692573903E-2</v>
      </c>
      <c r="AZ24" s="120">
        <v>-7588947404.6300049</v>
      </c>
      <c r="BA24" s="121">
        <v>-9.1554513210989383E-2</v>
      </c>
      <c r="BB24" s="104">
        <v>24</v>
      </c>
      <c r="BC24" s="102">
        <v>112651388417.84</v>
      </c>
      <c r="BD24" s="96">
        <v>9.1251278902127517E-2</v>
      </c>
      <c r="BE24" s="120">
        <v>1151785236.5900116</v>
      </c>
      <c r="BF24" s="121">
        <v>1.0329949199170766E-2</v>
      </c>
      <c r="BG24" s="104">
        <v>26</v>
      </c>
      <c r="BH24" s="102">
        <v>105085030619.84001</v>
      </c>
      <c r="BI24" s="31">
        <v>0.11448810389237796</v>
      </c>
      <c r="BJ24" s="120">
        <v>9838620605.0200195</v>
      </c>
      <c r="BK24" s="121">
        <v>0.10329649803587522</v>
      </c>
      <c r="BL24" s="104">
        <v>25</v>
      </c>
      <c r="BM24" s="102">
        <v>111408931735.02998</v>
      </c>
      <c r="BN24" s="31">
        <f t="shared" si="15"/>
        <v>0.11259834220050093</v>
      </c>
      <c r="BO24" s="32">
        <f t="shared" ref="BO24:BO30" si="57">IF(BM24&lt;0,"Error",IF(AND(BH24=0,BM24&gt;0),"New Comer",BM24-BH24))</f>
        <v>6323901115.1899719</v>
      </c>
      <c r="BP24" s="33">
        <f t="shared" ref="BP24:BP30" si="58">IF(AND(BH24=0,BM24=0),"-",IF(BH24=0,"",BO24/BH24))</f>
        <v>6.0178895870217519E-2</v>
      </c>
      <c r="BQ24" s="104">
        <v>26</v>
      </c>
      <c r="BR24" s="102">
        <v>109189766978.14</v>
      </c>
      <c r="BS24" s="31">
        <f t="shared" si="18"/>
        <v>0.11171441758144429</v>
      </c>
      <c r="BT24" s="32">
        <f t="shared" ref="BT24:BT30" si="59">IF(BR24&lt;0,"Error",IF(AND(BM24=0,BR24&gt;0),"New Comer",BR24-BM24))</f>
        <v>-2219164756.8899841</v>
      </c>
      <c r="BU24" s="33">
        <f t="shared" ref="BU24:BU30" si="60">IF(AND(BM24=0,BR24=0),"-",IF(BM24=0,"",BT24/BM24))</f>
        <v>-1.9919091964439136E-2</v>
      </c>
      <c r="BV24" s="104">
        <v>27</v>
      </c>
      <c r="BW24" s="102">
        <v>117450856368.32999</v>
      </c>
      <c r="BX24" s="31">
        <f t="shared" si="21"/>
        <v>0.11999963380142133</v>
      </c>
      <c r="BY24" s="32">
        <f t="shared" ref="BY24:BY30" si="61">IF(BW24&lt;0,"Error",IF(AND(BR24=0,BW24&gt;0),"New Comer",BW24-BR24))</f>
        <v>8261089390.1899872</v>
      </c>
      <c r="BZ24" s="33">
        <f t="shared" ref="BZ24:BZ30" si="62">IF(AND(BR24=0,BW24=0),"-",IF(BR24=0,"",BY24/BR24))</f>
        <v>7.565809158511963E-2</v>
      </c>
      <c r="CA24" s="104">
        <v>28</v>
      </c>
      <c r="CB24" s="102">
        <v>118036520353.44</v>
      </c>
      <c r="CC24" s="31">
        <f t="shared" si="24"/>
        <v>0.12369362892702562</v>
      </c>
      <c r="CD24" s="32">
        <f t="shared" ref="CD24:CD30" si="63">IF(CB24&lt;0,"Error",IF(AND(BW24=0,CB24&gt;0),"New Comer",CB24-BW24))</f>
        <v>585663985.11001587</v>
      </c>
      <c r="CE24" s="33">
        <f t="shared" ref="CE24:CE30" si="64">IF(AND(BW24=0,CB24=0),"-",IF(BW24=0,"",CD24/BW24))</f>
        <v>4.9864598966682131E-3</v>
      </c>
      <c r="CF24" s="104">
        <v>28</v>
      </c>
      <c r="CG24" s="102">
        <v>120114429260.53</v>
      </c>
      <c r="CH24" s="31">
        <f t="shared" si="27"/>
        <v>0.12684993691682123</v>
      </c>
      <c r="CI24" s="32">
        <f t="shared" ref="CI24:CI30" si="65">IF(CG24&lt;0,"Error",IF(AND(CB24=0,CG24&gt;0),"New Comer",CG24-CB24))</f>
        <v>2077908907.0899963</v>
      </c>
      <c r="CJ24" s="33">
        <f t="shared" ref="CJ24:CJ30" si="66">IF(AND(CB24=0,CG24=0),"-",IF(CB24=0,"",CI24/CB24))</f>
        <v>1.7603949191894647E-2</v>
      </c>
      <c r="CK24" s="104">
        <v>27</v>
      </c>
      <c r="CL24" s="102">
        <v>116214193336.17999</v>
      </c>
      <c r="CM24" s="31">
        <f t="shared" si="30"/>
        <v>0.12165045891164694</v>
      </c>
      <c r="CN24" s="32">
        <f t="shared" ref="CN24:CN30" si="67">IF(CL24&lt;0,"Error",IF(AND(CG24=0,CL24&gt;0),"New Comer",CL24-CG24))</f>
        <v>-3900235924.3500061</v>
      </c>
      <c r="CO24" s="33">
        <f t="shared" ref="CO24:CO30" si="68">IF(AND(CG24=0,CL24=0),"-",IF(CG24=0,"",CN24/CG24))</f>
        <v>-3.2471002429610984E-2</v>
      </c>
      <c r="CP24" s="104">
        <v>27</v>
      </c>
      <c r="CQ24" s="102">
        <v>117237580761.13002</v>
      </c>
      <c r="CR24" s="31">
        <f t="shared" si="33"/>
        <v>0.12269903939570936</v>
      </c>
      <c r="CS24" s="32">
        <f t="shared" ref="CS24:CS30" si="69">IF(CQ24&lt;0,"Error",IF(AND(CL24=0,CQ24&gt;0),"New Comer",CQ24-CL24))</f>
        <v>1023387424.9500275</v>
      </c>
      <c r="CT24" s="33">
        <f t="shared" ref="CT24:CT30" si="70">IF(AND(CL24=0,CQ24=0),"-",IF(CL24=0,"",CS24/CL24))</f>
        <v>8.8060450756613801E-3</v>
      </c>
      <c r="CU24" s="104">
        <v>26</v>
      </c>
      <c r="CV24" s="102">
        <v>112286456922.84998</v>
      </c>
      <c r="CW24" s="31">
        <f t="shared" si="36"/>
        <v>0.11657190622077451</v>
      </c>
      <c r="CX24" s="32">
        <f t="shared" ref="CX24:CX30" si="71">IF(CV24&lt;0,"Error",IF(AND(CQ24=0,CV24&gt;0),"New Comer",CV24-CQ24))</f>
        <v>-4951123838.2800446</v>
      </c>
      <c r="CY24" s="33">
        <f t="shared" ref="CY24:CY30" si="72">IF(AND(CQ24=0,CV24=0),"-",IF(CQ24=0,"",CX24/CQ24))</f>
        <v>-4.2231542190962576E-2</v>
      </c>
      <c r="CZ24" s="104">
        <v>27</v>
      </c>
      <c r="DA24" s="102">
        <v>121702778129.79002</v>
      </c>
      <c r="DB24" s="31">
        <f t="shared" si="39"/>
        <v>0.12216428418520368</v>
      </c>
      <c r="DC24" s="32">
        <f t="shared" ref="DC24:DC30" si="73">IF(DA24&lt;0,"Error",IF(AND(CV24=0,DA24&gt;0),"New Comer",DA24-CV24))</f>
        <v>9416321206.9400482</v>
      </c>
      <c r="DD24" s="33">
        <f t="shared" ref="DD24:DD30" si="74">IF(AND(CV24=0,DA24=0),"-",IF(CV24=0,"",DC24/CV24))</f>
        <v>8.3859812349496743E-2</v>
      </c>
      <c r="DE24" s="104">
        <v>28</v>
      </c>
      <c r="DF24" s="102">
        <v>126538592817.99997</v>
      </c>
      <c r="DG24" s="31">
        <f t="shared" si="42"/>
        <v>0.12722982576928105</v>
      </c>
      <c r="DH24" s="32">
        <f t="shared" ref="DH24:DH30" si="75">IF(DF24&lt;0,"Error",IF(AND(DA24=0,DF24&gt;0),"New Comer",DF24-DA24))</f>
        <v>4835814688.2099457</v>
      </c>
      <c r="DI24" s="33">
        <f t="shared" ref="DI24:DI30" si="76">IF(AND(DA24=0,DF24=0),"-",IF(DA24=0,"",DH24/DA24))</f>
        <v>3.9734628596997085E-2</v>
      </c>
      <c r="DJ24" s="104">
        <v>27</v>
      </c>
      <c r="DK24" s="102">
        <v>120366637873.84001</v>
      </c>
      <c r="DL24" s="31">
        <f t="shared" si="45"/>
        <v>0.11829216102041672</v>
      </c>
      <c r="DM24" s="32">
        <f t="shared" ref="DM24:DM30" si="77">IF(DK24&lt;0,"Error",IF(AND(DF24=0,DK24&gt;0),"New Comer",DK24-DF24))</f>
        <v>-6171954944.1599579</v>
      </c>
      <c r="DN24" s="33">
        <f t="shared" ref="DN24:DN30" si="78">IF(AND(DF24=0,DK24=0),"-",IF(DF24=0,"",DM24/DF24))</f>
        <v>-4.877527722342432E-2</v>
      </c>
    </row>
    <row r="25" spans="1:118">
      <c r="A25" s="34" t="s">
        <v>24</v>
      </c>
      <c r="B25" s="27"/>
      <c r="C25" s="28"/>
      <c r="D25" s="29">
        <f t="shared" si="48"/>
        <v>0</v>
      </c>
      <c r="E25" s="27"/>
      <c r="F25" s="28"/>
      <c r="G25" s="29">
        <f t="shared" si="49"/>
        <v>0</v>
      </c>
      <c r="H25" s="27">
        <v>0</v>
      </c>
      <c r="I25" s="28">
        <v>0</v>
      </c>
      <c r="J25" s="29">
        <f t="shared" si="50"/>
        <v>0</v>
      </c>
      <c r="K25" s="27">
        <v>1</v>
      </c>
      <c r="L25" s="28">
        <v>122843248.28</v>
      </c>
      <c r="M25" s="29">
        <f t="shared" si="51"/>
        <v>4.2406943846883487E-4</v>
      </c>
      <c r="N25" s="30">
        <v>2</v>
      </c>
      <c r="O25" s="28">
        <v>180597094.59999999</v>
      </c>
      <c r="P25" s="31">
        <f t="shared" si="52"/>
        <v>3.2328973500759259E-4</v>
      </c>
      <c r="Q25" s="30">
        <v>3</v>
      </c>
      <c r="R25" s="28">
        <v>198313368.05000001</v>
      </c>
      <c r="S25" s="55">
        <f t="shared" si="53"/>
        <v>4.6214237048361299E-4</v>
      </c>
      <c r="T25" s="30">
        <v>3</v>
      </c>
      <c r="U25" s="28">
        <v>198866585.03999999</v>
      </c>
      <c r="V25" s="31">
        <f t="shared" si="54"/>
        <v>6.0292783408495048E-4</v>
      </c>
      <c r="W25" s="30">
        <v>3</v>
      </c>
      <c r="X25" s="28">
        <v>214022545.34000003</v>
      </c>
      <c r="Y25" s="31">
        <f t="shared" si="55"/>
        <v>3.5055240532925851E-4</v>
      </c>
      <c r="Z25" s="30">
        <v>3</v>
      </c>
      <c r="AA25" s="28">
        <v>206606650.82999998</v>
      </c>
      <c r="AB25" s="72">
        <v>3.1944474691447618E-4</v>
      </c>
      <c r="AC25" s="30">
        <v>3</v>
      </c>
      <c r="AD25" s="28">
        <v>183198688.71999997</v>
      </c>
      <c r="AE25" s="31">
        <f t="shared" si="56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92">
        <v>1</v>
      </c>
      <c r="AJ25" s="90">
        <v>14191093.76</v>
      </c>
      <c r="AK25" s="31">
        <f t="shared" si="13"/>
        <v>1.4807444295961801E-5</v>
      </c>
      <c r="AL25" s="101">
        <v>1</v>
      </c>
      <c r="AM25" s="102">
        <v>14072126.27</v>
      </c>
      <c r="AN25" s="55">
        <f t="shared" si="14"/>
        <v>1.2747841463475941E-5</v>
      </c>
      <c r="AO25" s="104">
        <v>1</v>
      </c>
      <c r="AP25" s="102">
        <v>12696877.66</v>
      </c>
      <c r="AQ25" s="96">
        <v>1.2013243044958974E-5</v>
      </c>
      <c r="AR25" s="104">
        <v>2</v>
      </c>
      <c r="AS25" s="102">
        <v>216328799.35999998</v>
      </c>
      <c r="AT25" s="96">
        <v>2.1451962438593587E-4</v>
      </c>
      <c r="AU25" s="120">
        <v>205455962.84999999</v>
      </c>
      <c r="AV25" s="121">
        <v>18.896261583721724</v>
      </c>
      <c r="AW25" s="104">
        <v>2</v>
      </c>
      <c r="AX25" s="102">
        <v>499133358.81999999</v>
      </c>
      <c r="AY25" s="96">
        <v>5.1590354151509271E-4</v>
      </c>
      <c r="AZ25" s="120">
        <v>8536873.8299999833</v>
      </c>
      <c r="BA25" s="121">
        <v>1.7401008957848511E-2</v>
      </c>
      <c r="BB25" s="104">
        <v>3</v>
      </c>
      <c r="BC25" s="102">
        <v>1769906628.25</v>
      </c>
      <c r="BD25" s="96">
        <v>1.4336817826524719E-3</v>
      </c>
      <c r="BE25" s="120">
        <v>26712155.559999943</v>
      </c>
      <c r="BF25" s="121">
        <v>1.5323680735849995E-2</v>
      </c>
      <c r="BG25" s="104">
        <v>3</v>
      </c>
      <c r="BH25" s="102">
        <v>1503128870.4299998</v>
      </c>
      <c r="BI25" s="31">
        <v>1.6376297676876914E-3</v>
      </c>
      <c r="BJ25" s="120">
        <v>-133065577.3900001</v>
      </c>
      <c r="BK25" s="121">
        <v>-8.1326261415500686E-2</v>
      </c>
      <c r="BL25" s="104">
        <v>3</v>
      </c>
      <c r="BM25" s="102">
        <v>1573378207.5100002</v>
      </c>
      <c r="BN25" s="31">
        <f t="shared" si="15"/>
        <v>1.5901757162645688E-3</v>
      </c>
      <c r="BO25" s="32">
        <f t="shared" si="57"/>
        <v>70249337.080000401</v>
      </c>
      <c r="BP25" s="33">
        <f t="shared" si="58"/>
        <v>4.6735405368073454E-2</v>
      </c>
      <c r="BQ25" s="104">
        <v>3</v>
      </c>
      <c r="BR25" s="102">
        <v>1592099854.1500001</v>
      </c>
      <c r="BS25" s="31">
        <f t="shared" si="18"/>
        <v>1.6289118738890402E-3</v>
      </c>
      <c r="BT25" s="32">
        <f t="shared" si="59"/>
        <v>18721646.639999866</v>
      </c>
      <c r="BU25" s="33">
        <f t="shared" si="60"/>
        <v>1.1899012297639741E-2</v>
      </c>
      <c r="BV25" s="104">
        <v>3</v>
      </c>
      <c r="BW25" s="102">
        <v>1559611623.3600001</v>
      </c>
      <c r="BX25" s="31">
        <f t="shared" si="21"/>
        <v>1.5934564418050941E-3</v>
      </c>
      <c r="BY25" s="32">
        <f t="shared" si="61"/>
        <v>-32488230.789999962</v>
      </c>
      <c r="BZ25" s="33">
        <f t="shared" si="62"/>
        <v>-2.0405900236292011E-2</v>
      </c>
      <c r="CA25" s="104">
        <v>3</v>
      </c>
      <c r="CB25" s="102">
        <v>1488638689.3899999</v>
      </c>
      <c r="CC25" s="31">
        <f t="shared" si="24"/>
        <v>1.5599843260412924E-3</v>
      </c>
      <c r="CD25" s="32">
        <f t="shared" si="63"/>
        <v>-70972933.970000267</v>
      </c>
      <c r="CE25" s="33">
        <f t="shared" si="64"/>
        <v>-4.5506799838473513E-2</v>
      </c>
      <c r="CF25" s="104">
        <v>3</v>
      </c>
      <c r="CG25" s="102">
        <v>1499850435.6199999</v>
      </c>
      <c r="CH25" s="31">
        <f t="shared" si="27"/>
        <v>1.5839556855437897E-3</v>
      </c>
      <c r="CI25" s="32">
        <f t="shared" si="65"/>
        <v>11211746.230000019</v>
      </c>
      <c r="CJ25" s="33">
        <f t="shared" si="66"/>
        <v>7.5315429525711587E-3</v>
      </c>
      <c r="CK25" s="104">
        <v>3</v>
      </c>
      <c r="CL25" s="102">
        <v>1466617776.25</v>
      </c>
      <c r="CM25" s="31">
        <f t="shared" si="30"/>
        <v>1.535223197847102E-3</v>
      </c>
      <c r="CN25" s="32">
        <f t="shared" si="67"/>
        <v>-33232659.369999886</v>
      </c>
      <c r="CO25" s="33">
        <f t="shared" si="68"/>
        <v>-2.215731554344107E-2</v>
      </c>
      <c r="CP25" s="104">
        <v>3</v>
      </c>
      <c r="CQ25" s="102">
        <v>1442281288.5500002</v>
      </c>
      <c r="CR25" s="31">
        <f t="shared" si="33"/>
        <v>1.5094692972559528E-3</v>
      </c>
      <c r="CS25" s="32">
        <f t="shared" si="69"/>
        <v>-24336487.699999809</v>
      </c>
      <c r="CT25" s="33">
        <f t="shared" si="70"/>
        <v>-1.6593612933170535E-2</v>
      </c>
      <c r="CU25" s="104">
        <v>3</v>
      </c>
      <c r="CV25" s="102">
        <v>1423191039.23</v>
      </c>
      <c r="CW25" s="31">
        <f t="shared" si="36"/>
        <v>1.4775075900146704E-3</v>
      </c>
      <c r="CX25" s="32">
        <f t="shared" si="71"/>
        <v>-19090249.320000172</v>
      </c>
      <c r="CY25" s="33">
        <f t="shared" si="72"/>
        <v>-1.3236148504146917E-2</v>
      </c>
      <c r="CZ25" s="104">
        <v>3</v>
      </c>
      <c r="DA25" s="102">
        <v>1386721422.8699999</v>
      </c>
      <c r="DB25" s="31">
        <f t="shared" si="39"/>
        <v>1.3919799744302925E-3</v>
      </c>
      <c r="DC25" s="32">
        <f t="shared" si="73"/>
        <v>-36469616.360000134</v>
      </c>
      <c r="DD25" s="33">
        <f t="shared" si="74"/>
        <v>-2.5625243101398087E-2</v>
      </c>
      <c r="DE25" s="104">
        <v>3</v>
      </c>
      <c r="DF25" s="102">
        <v>1299141437.2800002</v>
      </c>
      <c r="DG25" s="31">
        <f t="shared" si="42"/>
        <v>1.3062381604995652E-3</v>
      </c>
      <c r="DH25" s="32">
        <f t="shared" si="75"/>
        <v>-87579985.589999676</v>
      </c>
      <c r="DI25" s="33">
        <f t="shared" si="76"/>
        <v>-6.3156149566609809E-2</v>
      </c>
      <c r="DJ25" s="104">
        <v>3</v>
      </c>
      <c r="DK25" s="102">
        <v>1270928766.26</v>
      </c>
      <c r="DL25" s="31">
        <f t="shared" si="45"/>
        <v>1.2490247540309668E-3</v>
      </c>
      <c r="DM25" s="32">
        <f t="shared" si="77"/>
        <v>-28212671.020000219</v>
      </c>
      <c r="DN25" s="33">
        <f t="shared" si="78"/>
        <v>-2.1716396852885251E-2</v>
      </c>
    </row>
    <row r="26" spans="1:118">
      <c r="A26" s="34" t="s">
        <v>19</v>
      </c>
      <c r="B26" s="27">
        <v>3</v>
      </c>
      <c r="C26" s="28">
        <v>1265768455.1700001</v>
      </c>
      <c r="D26" s="29">
        <f t="shared" si="48"/>
        <v>4.3734449026260176E-2</v>
      </c>
      <c r="E26" s="27">
        <v>3</v>
      </c>
      <c r="F26" s="28">
        <v>1381151562.6799998</v>
      </c>
      <c r="G26" s="29">
        <f t="shared" si="49"/>
        <v>5.104636812947503E-2</v>
      </c>
      <c r="H26" s="27">
        <v>3</v>
      </c>
      <c r="I26" s="28">
        <v>1456495068.1599998</v>
      </c>
      <c r="J26" s="29">
        <f t="shared" si="50"/>
        <v>7.8994312032906414E-3</v>
      </c>
      <c r="K26" s="27">
        <v>8</v>
      </c>
      <c r="L26" s="28">
        <v>6442666565.6999998</v>
      </c>
      <c r="M26" s="29">
        <f t="shared" si="51"/>
        <v>2.2240847836674738E-2</v>
      </c>
      <c r="N26" s="30">
        <v>12</v>
      </c>
      <c r="O26" s="28">
        <v>7455158539.2399998</v>
      </c>
      <c r="P26" s="31">
        <f t="shared" si="52"/>
        <v>1.3345598022652191E-2</v>
      </c>
      <c r="Q26" s="30">
        <v>17</v>
      </c>
      <c r="R26" s="28">
        <v>6995161710.7699995</v>
      </c>
      <c r="S26" s="55">
        <f t="shared" si="53"/>
        <v>1.6301274325169996E-2</v>
      </c>
      <c r="T26" s="30">
        <v>9</v>
      </c>
      <c r="U26" s="28">
        <v>5610449131.9399986</v>
      </c>
      <c r="V26" s="79">
        <f t="shared" si="54"/>
        <v>1.7009875956204401E-2</v>
      </c>
      <c r="W26" s="30">
        <v>11</v>
      </c>
      <c r="X26" s="28">
        <v>6155035947.6599998</v>
      </c>
      <c r="Y26" s="79">
        <f t="shared" si="55"/>
        <v>1.0081473673311209E-2</v>
      </c>
      <c r="Z26" s="30">
        <v>9</v>
      </c>
      <c r="AA26" s="28">
        <v>6064436930.8000002</v>
      </c>
      <c r="AB26" s="80">
        <v>9.3765254543147214E-3</v>
      </c>
      <c r="AC26" s="30">
        <v>11</v>
      </c>
      <c r="AD26" s="28">
        <v>6659887653.3599997</v>
      </c>
      <c r="AE26" s="79">
        <f t="shared" si="56"/>
        <v>7.6523256010283215E-3</v>
      </c>
      <c r="AF26" s="30">
        <v>15</v>
      </c>
      <c r="AG26" s="28">
        <v>8760881860.1999989</v>
      </c>
      <c r="AH26" s="79">
        <f t="shared" si="12"/>
        <v>1.0829178834077888E-2</v>
      </c>
      <c r="AI26" s="92">
        <v>17</v>
      </c>
      <c r="AJ26" s="90">
        <v>8486373649.2999992</v>
      </c>
      <c r="AK26" s="31">
        <f t="shared" si="13"/>
        <v>8.8549555948200433E-3</v>
      </c>
      <c r="AL26" s="101">
        <v>16</v>
      </c>
      <c r="AM26" s="102">
        <v>8665725918.2500019</v>
      </c>
      <c r="AN26" s="55">
        <f t="shared" si="14"/>
        <v>7.850220929817275E-3</v>
      </c>
      <c r="AO26" s="104">
        <v>15</v>
      </c>
      <c r="AP26" s="102">
        <v>9866259963.9699993</v>
      </c>
      <c r="AQ26" s="96">
        <v>9.3350335465010505E-3</v>
      </c>
      <c r="AR26" s="104">
        <v>16</v>
      </c>
      <c r="AS26" s="102">
        <v>5732352657.1400003</v>
      </c>
      <c r="AT26" s="96">
        <v>5.68441253543411E-3</v>
      </c>
      <c r="AU26" s="120">
        <v>-186164652.72999954</v>
      </c>
      <c r="AV26" s="121">
        <v>-3.1454609825934371E-2</v>
      </c>
      <c r="AW26" s="104">
        <v>14</v>
      </c>
      <c r="AX26" s="102">
        <v>14802640620.019999</v>
      </c>
      <c r="AY26" s="96">
        <v>1.5299988639704372E-2</v>
      </c>
      <c r="AZ26" s="120">
        <v>885194518.94999886</v>
      </c>
      <c r="BA26" s="121">
        <v>6.3603229538064701E-2</v>
      </c>
      <c r="BB26" s="104">
        <v>14</v>
      </c>
      <c r="BC26" s="102">
        <v>21355086016.579998</v>
      </c>
      <c r="BD26" s="96">
        <v>1.7298312408276211E-2</v>
      </c>
      <c r="BE26" s="120">
        <v>-1890942354.7400055</v>
      </c>
      <c r="BF26" s="121">
        <v>-8.1344749500218819E-2</v>
      </c>
      <c r="BG26" s="104">
        <v>15</v>
      </c>
      <c r="BH26" s="102">
        <v>11162235027.530001</v>
      </c>
      <c r="BI26" s="31">
        <v>1.2161038693761582E-2</v>
      </c>
      <c r="BJ26" s="120">
        <v>-522645769.13999939</v>
      </c>
      <c r="BK26" s="121">
        <v>-4.4728378340748234E-2</v>
      </c>
      <c r="BL26" s="104">
        <v>15</v>
      </c>
      <c r="BM26" s="102">
        <v>13227773846.500002</v>
      </c>
      <c r="BN26" s="31">
        <f t="shared" si="15"/>
        <v>1.336899459427029E-2</v>
      </c>
      <c r="BO26" s="32">
        <f t="shared" si="57"/>
        <v>2065538818.9700012</v>
      </c>
      <c r="BP26" s="33">
        <f t="shared" si="58"/>
        <v>0.1850470639505131</v>
      </c>
      <c r="BQ26" s="104">
        <v>15</v>
      </c>
      <c r="BR26" s="102">
        <v>12254320089.419998</v>
      </c>
      <c r="BS26" s="31">
        <f t="shared" si="18"/>
        <v>1.2537660529307848E-2</v>
      </c>
      <c r="BT26" s="32">
        <f t="shared" si="59"/>
        <v>-973453757.08000374</v>
      </c>
      <c r="BU26" s="33">
        <f t="shared" si="60"/>
        <v>-7.3591654073944912E-2</v>
      </c>
      <c r="BV26" s="104">
        <v>15</v>
      </c>
      <c r="BW26" s="102">
        <v>12372833066.419996</v>
      </c>
      <c r="BX26" s="31">
        <f t="shared" si="21"/>
        <v>1.2641333430556984E-2</v>
      </c>
      <c r="BY26" s="32">
        <f t="shared" si="61"/>
        <v>118512976.99999809</v>
      </c>
      <c r="BZ26" s="33">
        <f t="shared" si="62"/>
        <v>9.6711181146898993E-3</v>
      </c>
      <c r="CA26" s="104">
        <v>15</v>
      </c>
      <c r="CB26" s="102">
        <v>11987487464.699999</v>
      </c>
      <c r="CC26" s="31">
        <f t="shared" si="24"/>
        <v>1.2562008959481832E-2</v>
      </c>
      <c r="CD26" s="32">
        <f t="shared" si="63"/>
        <v>-385345601.71999741</v>
      </c>
      <c r="CE26" s="33">
        <f t="shared" si="64"/>
        <v>-3.1144492102284121E-2</v>
      </c>
      <c r="CF26" s="104">
        <v>15</v>
      </c>
      <c r="CG26" s="102">
        <v>12305593710.610001</v>
      </c>
      <c r="CH26" s="31">
        <f t="shared" si="27"/>
        <v>1.299563920442195E-2</v>
      </c>
      <c r="CI26" s="32">
        <f t="shared" si="65"/>
        <v>318106245.91000175</v>
      </c>
      <c r="CJ26" s="33">
        <f t="shared" si="66"/>
        <v>2.6536523758355624E-2</v>
      </c>
      <c r="CK26" s="104">
        <v>15</v>
      </c>
      <c r="CL26" s="102">
        <v>12770497353.760002</v>
      </c>
      <c r="CM26" s="31">
        <f t="shared" si="30"/>
        <v>1.3367875463549145E-2</v>
      </c>
      <c r="CN26" s="32">
        <f t="shared" si="67"/>
        <v>464903643.15000153</v>
      </c>
      <c r="CO26" s="33">
        <f t="shared" si="68"/>
        <v>3.7779862888627405E-2</v>
      </c>
      <c r="CP26" s="104">
        <v>14</v>
      </c>
      <c r="CQ26" s="102">
        <v>13055950636.900002</v>
      </c>
      <c r="CR26" s="31">
        <f t="shared" si="33"/>
        <v>1.3664156076449467E-2</v>
      </c>
      <c r="CS26" s="32">
        <f t="shared" si="69"/>
        <v>285453283.13999939</v>
      </c>
      <c r="CT26" s="33">
        <f t="shared" si="70"/>
        <v>2.2352558027503425E-2</v>
      </c>
      <c r="CU26" s="104">
        <v>14</v>
      </c>
      <c r="CV26" s="102">
        <v>12649755378.65</v>
      </c>
      <c r="CW26" s="31">
        <f t="shared" si="36"/>
        <v>1.3132537423715321E-2</v>
      </c>
      <c r="CX26" s="32">
        <f t="shared" si="71"/>
        <v>-406195258.25000191</v>
      </c>
      <c r="CY26" s="33">
        <f t="shared" si="72"/>
        <v>-3.1111886797578203E-2</v>
      </c>
      <c r="CZ26" s="104">
        <v>15</v>
      </c>
      <c r="DA26" s="102">
        <v>12266943696.700001</v>
      </c>
      <c r="DB26" s="31">
        <f t="shared" si="39"/>
        <v>1.2313460866516848E-2</v>
      </c>
      <c r="DC26" s="32">
        <f t="shared" si="73"/>
        <v>-382811681.94999886</v>
      </c>
      <c r="DD26" s="33">
        <f t="shared" si="74"/>
        <v>-3.0262378242989635E-2</v>
      </c>
      <c r="DE26" s="104">
        <v>15</v>
      </c>
      <c r="DF26" s="102">
        <v>11590125465.390001</v>
      </c>
      <c r="DG26" s="31">
        <f t="shared" si="42"/>
        <v>1.1653437980985006E-2</v>
      </c>
      <c r="DH26" s="32">
        <f t="shared" si="75"/>
        <v>-676818231.30999947</v>
      </c>
      <c r="DI26" s="33">
        <f t="shared" si="76"/>
        <v>-5.5174153240148495E-2</v>
      </c>
      <c r="DJ26" s="104">
        <v>15</v>
      </c>
      <c r="DK26" s="102">
        <v>12567423176.670002</v>
      </c>
      <c r="DL26" s="31">
        <f t="shared" si="45"/>
        <v>1.2350828039116165E-2</v>
      </c>
      <c r="DM26" s="32">
        <f t="shared" si="77"/>
        <v>977297711.28000069</v>
      </c>
      <c r="DN26" s="33">
        <f t="shared" si="78"/>
        <v>8.432158169455288E-2</v>
      </c>
    </row>
    <row r="27" spans="1:118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55"/>
      <c r="T27" s="30"/>
      <c r="U27" s="28"/>
      <c r="V27" s="79"/>
      <c r="W27" s="30"/>
      <c r="X27" s="28"/>
      <c r="Y27" s="79"/>
      <c r="Z27" s="30"/>
      <c r="AA27" s="28"/>
      <c r="AB27" s="80"/>
      <c r="AC27" s="30"/>
      <c r="AD27" s="28"/>
      <c r="AE27" s="79"/>
      <c r="AF27" s="30"/>
      <c r="AG27" s="28"/>
      <c r="AH27" s="79">
        <f t="shared" si="12"/>
        <v>0</v>
      </c>
      <c r="AI27" s="92">
        <v>0</v>
      </c>
      <c r="AJ27" s="28">
        <v>0</v>
      </c>
      <c r="AK27" s="31">
        <f t="shared" si="13"/>
        <v>0</v>
      </c>
      <c r="AL27" s="99">
        <v>0</v>
      </c>
      <c r="AM27" s="102">
        <v>0</v>
      </c>
      <c r="AN27" s="55">
        <f t="shared" si="14"/>
        <v>0</v>
      </c>
      <c r="AO27" s="108">
        <v>0</v>
      </c>
      <c r="AP27" s="102">
        <v>0</v>
      </c>
      <c r="AQ27" s="96">
        <v>0</v>
      </c>
      <c r="AR27" s="108">
        <v>0</v>
      </c>
      <c r="AS27" s="102">
        <v>0</v>
      </c>
      <c r="AT27" s="96">
        <v>0</v>
      </c>
      <c r="AU27" s="120">
        <v>0</v>
      </c>
      <c r="AV27" s="121" t="s">
        <v>109</v>
      </c>
      <c r="AW27" s="104">
        <v>1</v>
      </c>
      <c r="AX27" s="102">
        <v>1878001900.98</v>
      </c>
      <c r="AY27" s="96">
        <v>1.9411001380035121E-3</v>
      </c>
      <c r="AZ27" s="120">
        <v>83800062.339999914</v>
      </c>
      <c r="BA27" s="121">
        <v>4.6706039719321725E-2</v>
      </c>
      <c r="BB27" s="104">
        <v>1</v>
      </c>
      <c r="BC27" s="102">
        <v>1412082014.78</v>
      </c>
      <c r="BD27" s="96">
        <v>1.143832238315866E-3</v>
      </c>
      <c r="BE27" s="120">
        <v>81587959.420000076</v>
      </c>
      <c r="BF27" s="121">
        <v>6.1321551262342414E-2</v>
      </c>
      <c r="BG27" s="108">
        <v>2</v>
      </c>
      <c r="BH27" s="102">
        <v>928985618.46000004</v>
      </c>
      <c r="BI27" s="31">
        <v>1.0121118238575568E-3</v>
      </c>
      <c r="BJ27" s="120">
        <v>148749188.32000005</v>
      </c>
      <c r="BK27" s="121">
        <v>0.19064629972905722</v>
      </c>
      <c r="BL27" s="108">
        <v>2</v>
      </c>
      <c r="BM27" s="102">
        <v>983918989.80000007</v>
      </c>
      <c r="BN27" s="31">
        <f t="shared" si="15"/>
        <v>9.9442338586069531E-4</v>
      </c>
      <c r="BO27" s="32">
        <f t="shared" si="57"/>
        <v>54933371.340000033</v>
      </c>
      <c r="BP27" s="33">
        <f t="shared" si="58"/>
        <v>5.9132639137152949E-2</v>
      </c>
      <c r="BQ27" s="108">
        <v>2</v>
      </c>
      <c r="BR27" s="102">
        <v>991061125.91000009</v>
      </c>
      <c r="BS27" s="31">
        <f t="shared" si="18"/>
        <v>1.013976121872406E-3</v>
      </c>
      <c r="BT27" s="32">
        <f t="shared" si="59"/>
        <v>7142136.1100000143</v>
      </c>
      <c r="BU27" s="33">
        <f t="shared" si="60"/>
        <v>7.2588660083202448E-3</v>
      </c>
      <c r="BV27" s="108">
        <v>2</v>
      </c>
      <c r="BW27" s="102">
        <v>1150653202.3699999</v>
      </c>
      <c r="BX27" s="31">
        <f t="shared" si="21"/>
        <v>1.1756232962986273E-3</v>
      </c>
      <c r="BY27" s="32">
        <f t="shared" si="61"/>
        <v>159592076.4599998</v>
      </c>
      <c r="BZ27" s="33">
        <f t="shared" si="62"/>
        <v>0.16103151691421769</v>
      </c>
      <c r="CA27" s="108">
        <v>3</v>
      </c>
      <c r="CB27" s="102">
        <v>2283131517.0600004</v>
      </c>
      <c r="CC27" s="31">
        <f t="shared" si="24"/>
        <v>2.392554624765219E-3</v>
      </c>
      <c r="CD27" s="32">
        <f t="shared" si="63"/>
        <v>1132478314.6900005</v>
      </c>
      <c r="CE27" s="33">
        <f t="shared" si="64"/>
        <v>0.98420472159416539</v>
      </c>
      <c r="CF27" s="108">
        <v>3</v>
      </c>
      <c r="CG27" s="102">
        <v>2357044871.4700003</v>
      </c>
      <c r="CH27" s="31">
        <f t="shared" si="27"/>
        <v>2.489217949057316E-3</v>
      </c>
      <c r="CI27" s="32">
        <f t="shared" si="65"/>
        <v>73913354.409999847</v>
      </c>
      <c r="CJ27" s="33">
        <f t="shared" si="66"/>
        <v>3.237367355218259E-2</v>
      </c>
      <c r="CK27" s="108">
        <v>3</v>
      </c>
      <c r="CL27" s="102">
        <v>2417033845.79</v>
      </c>
      <c r="CM27" s="31">
        <f t="shared" si="30"/>
        <v>2.5300978142555109E-3</v>
      </c>
      <c r="CN27" s="32">
        <f t="shared" si="67"/>
        <v>59988974.319999695</v>
      </c>
      <c r="CO27" s="33">
        <f t="shared" si="68"/>
        <v>2.5450925880162317E-2</v>
      </c>
      <c r="CP27" s="108">
        <v>3</v>
      </c>
      <c r="CQ27" s="102">
        <v>2427372578.9300003</v>
      </c>
      <c r="CR27" s="31">
        <f t="shared" si="33"/>
        <v>2.5404506111144864E-3</v>
      </c>
      <c r="CS27" s="32">
        <f t="shared" si="69"/>
        <v>10338733.140000343</v>
      </c>
      <c r="CT27" s="33">
        <f t="shared" si="70"/>
        <v>4.2774465727935061E-3</v>
      </c>
      <c r="CU27" s="108">
        <v>3</v>
      </c>
      <c r="CV27" s="102">
        <v>2442255166.2600002</v>
      </c>
      <c r="CW27" s="31">
        <f t="shared" si="36"/>
        <v>2.5354646322492298E-3</v>
      </c>
      <c r="CX27" s="32">
        <f t="shared" si="71"/>
        <v>14882587.329999924</v>
      </c>
      <c r="CY27" s="33">
        <f t="shared" si="72"/>
        <v>6.1311508003275925E-3</v>
      </c>
      <c r="CZ27" s="108">
        <v>4</v>
      </c>
      <c r="DA27" s="102">
        <v>3046057212.2599998</v>
      </c>
      <c r="DB27" s="31">
        <f t="shared" si="39"/>
        <v>3.0576080894889092E-3</v>
      </c>
      <c r="DC27" s="32">
        <f t="shared" si="73"/>
        <v>603802045.99999952</v>
      </c>
      <c r="DD27" s="33">
        <f t="shared" si="74"/>
        <v>0.2472313517201582</v>
      </c>
      <c r="DE27" s="108">
        <v>4</v>
      </c>
      <c r="DF27" s="102">
        <v>3238274505.1799998</v>
      </c>
      <c r="DG27" s="31">
        <f t="shared" si="42"/>
        <v>3.2559639862578659E-3</v>
      </c>
      <c r="DH27" s="32">
        <f t="shared" si="75"/>
        <v>192217292.92000008</v>
      </c>
      <c r="DI27" s="33">
        <f t="shared" si="76"/>
        <v>6.3103638417016425E-2</v>
      </c>
      <c r="DJ27" s="108">
        <v>4</v>
      </c>
      <c r="DK27" s="102">
        <v>3382848163.3600001</v>
      </c>
      <c r="DL27" s="31">
        <f t="shared" si="45"/>
        <v>3.3245459598799025E-3</v>
      </c>
      <c r="DM27" s="32">
        <f t="shared" si="77"/>
        <v>144573658.18000031</v>
      </c>
      <c r="DN27" s="33">
        <f t="shared" si="78"/>
        <v>4.4645275732102939E-2</v>
      </c>
    </row>
    <row r="28" spans="1:118">
      <c r="A28" s="34" t="s">
        <v>97</v>
      </c>
      <c r="B28" s="92"/>
      <c r="C28" s="28"/>
      <c r="D28" s="107"/>
      <c r="E28" s="92"/>
      <c r="F28" s="28"/>
      <c r="G28" s="107"/>
      <c r="H28" s="92"/>
      <c r="I28" s="28"/>
      <c r="J28" s="107"/>
      <c r="K28" s="92"/>
      <c r="L28" s="28"/>
      <c r="M28" s="107"/>
      <c r="N28" s="92"/>
      <c r="O28" s="28"/>
      <c r="P28" s="79"/>
      <c r="Q28" s="30"/>
      <c r="R28" s="28"/>
      <c r="S28" s="79"/>
      <c r="T28" s="92"/>
      <c r="U28" s="28"/>
      <c r="V28" s="79"/>
      <c r="W28" s="92"/>
      <c r="X28" s="28"/>
      <c r="Y28" s="79"/>
      <c r="Z28" s="92"/>
      <c r="AA28" s="28"/>
      <c r="AB28" s="80"/>
      <c r="AC28" s="92"/>
      <c r="AD28" s="28"/>
      <c r="AE28" s="79"/>
      <c r="AF28" s="92"/>
      <c r="AG28" s="28"/>
      <c r="AH28" s="79">
        <f t="shared" si="12"/>
        <v>0</v>
      </c>
      <c r="AI28" s="92">
        <v>0</v>
      </c>
      <c r="AJ28" s="28">
        <v>0</v>
      </c>
      <c r="AK28" s="79">
        <f t="shared" si="13"/>
        <v>0</v>
      </c>
      <c r="AL28" s="108">
        <v>0</v>
      </c>
      <c r="AM28" s="102">
        <v>0</v>
      </c>
      <c r="AN28" s="79">
        <f t="shared" si="14"/>
        <v>0</v>
      </c>
      <c r="AO28" s="108">
        <v>0</v>
      </c>
      <c r="AP28" s="102">
        <v>0</v>
      </c>
      <c r="AQ28" s="79">
        <v>0</v>
      </c>
      <c r="AR28" s="108">
        <v>0</v>
      </c>
      <c r="AS28" s="102">
        <v>0</v>
      </c>
      <c r="AT28" s="79">
        <v>0</v>
      </c>
      <c r="AU28" s="120">
        <v>0</v>
      </c>
      <c r="AV28" s="121" t="s">
        <v>109</v>
      </c>
      <c r="AW28" s="104">
        <v>0</v>
      </c>
      <c r="AX28" s="102">
        <v>0</v>
      </c>
      <c r="AY28" s="79">
        <v>0</v>
      </c>
      <c r="AZ28" s="120">
        <v>0</v>
      </c>
      <c r="BA28" s="121" t="s">
        <v>109</v>
      </c>
      <c r="BB28" s="104">
        <v>2</v>
      </c>
      <c r="BC28" s="102">
        <v>1531193733.79</v>
      </c>
      <c r="BD28" s="79">
        <v>1.2403165945634633E-3</v>
      </c>
      <c r="BE28" s="120">
        <v>500042513.00999999</v>
      </c>
      <c r="BF28" s="121">
        <v>0.48493615963694425</v>
      </c>
      <c r="BG28" s="108">
        <v>3</v>
      </c>
      <c r="BH28" s="102">
        <v>1835752696.0800002</v>
      </c>
      <c r="BI28" s="31">
        <v>2.0000169781540667E-3</v>
      </c>
      <c r="BJ28" s="120">
        <v>-35640707.579999924</v>
      </c>
      <c r="BK28" s="121">
        <v>-1.9045010797994255E-2</v>
      </c>
      <c r="BL28" s="108">
        <v>3</v>
      </c>
      <c r="BM28" s="102">
        <v>2010330830.5799999</v>
      </c>
      <c r="BN28" s="31">
        <f t="shared" si="15"/>
        <v>2.031793279700665E-3</v>
      </c>
      <c r="BO28" s="32">
        <f t="shared" si="57"/>
        <v>174578134.49999976</v>
      </c>
      <c r="BP28" s="33">
        <f t="shared" si="58"/>
        <v>9.5098939455618176E-2</v>
      </c>
      <c r="BQ28" s="108">
        <v>3</v>
      </c>
      <c r="BR28" s="102">
        <v>2021393613.54</v>
      </c>
      <c r="BS28" s="31">
        <f t="shared" si="18"/>
        <v>2.0681316252344558E-3</v>
      </c>
      <c r="BT28" s="32">
        <f t="shared" si="59"/>
        <v>11062782.960000038</v>
      </c>
      <c r="BU28" s="33">
        <f t="shared" si="60"/>
        <v>5.5029663733547366E-3</v>
      </c>
      <c r="BV28" s="108">
        <v>3</v>
      </c>
      <c r="BW28" s="102">
        <v>2062809662.26</v>
      </c>
      <c r="BX28" s="31">
        <f t="shared" si="21"/>
        <v>2.1075742802330092E-3</v>
      </c>
      <c r="BY28" s="32">
        <f t="shared" si="61"/>
        <v>41416048.720000029</v>
      </c>
      <c r="BZ28" s="33">
        <f t="shared" si="62"/>
        <v>2.0488858994399152E-2</v>
      </c>
      <c r="CA28" s="108">
        <v>3</v>
      </c>
      <c r="CB28" s="102">
        <v>2062926686.95</v>
      </c>
      <c r="CC28" s="31">
        <f t="shared" si="24"/>
        <v>2.1617960895084542E-3</v>
      </c>
      <c r="CD28" s="32">
        <f t="shared" si="63"/>
        <v>117024.69000005722</v>
      </c>
      <c r="CE28" s="33">
        <f t="shared" si="64"/>
        <v>5.6730726126154451E-5</v>
      </c>
      <c r="CF28" s="108">
        <v>3</v>
      </c>
      <c r="CG28" s="102">
        <v>2193695437.4200001</v>
      </c>
      <c r="CH28" s="31">
        <f t="shared" si="27"/>
        <v>2.3167085716893636E-3</v>
      </c>
      <c r="CI28" s="32">
        <f t="shared" si="65"/>
        <v>130768750.47000003</v>
      </c>
      <c r="CJ28" s="33">
        <f t="shared" si="66"/>
        <v>6.3389916518719946E-2</v>
      </c>
      <c r="CK28" s="108">
        <v>3</v>
      </c>
      <c r="CL28" s="102">
        <v>2265789505.3199997</v>
      </c>
      <c r="CM28" s="31">
        <f t="shared" si="30"/>
        <v>2.3717785685783404E-3</v>
      </c>
      <c r="CN28" s="32">
        <f t="shared" si="67"/>
        <v>72094067.899999619</v>
      </c>
      <c r="CO28" s="33">
        <f t="shared" si="68"/>
        <v>3.2864210168020991E-2</v>
      </c>
      <c r="CP28" s="108">
        <v>3</v>
      </c>
      <c r="CQ28" s="102">
        <v>2403683048.96</v>
      </c>
      <c r="CR28" s="31">
        <f t="shared" si="33"/>
        <v>2.5156575153154762E-3</v>
      </c>
      <c r="CS28" s="32">
        <f t="shared" si="69"/>
        <v>137893543.64000034</v>
      </c>
      <c r="CT28" s="33">
        <f t="shared" si="70"/>
        <v>6.0858938271287251E-2</v>
      </c>
      <c r="CU28" s="108">
        <v>3</v>
      </c>
      <c r="CV28" s="102">
        <v>2342591271.9299998</v>
      </c>
      <c r="CW28" s="31">
        <f t="shared" si="36"/>
        <v>2.4319970328448197E-3</v>
      </c>
      <c r="CX28" s="32">
        <f t="shared" si="71"/>
        <v>-61091777.03000021</v>
      </c>
      <c r="CY28" s="33">
        <f t="shared" si="72"/>
        <v>-2.5415903755044888E-2</v>
      </c>
      <c r="CZ28" s="108">
        <v>3</v>
      </c>
      <c r="DA28" s="102">
        <v>2340745488.6300001</v>
      </c>
      <c r="DB28" s="31">
        <f t="shared" si="39"/>
        <v>2.3496217709448779E-3</v>
      </c>
      <c r="DC28" s="32">
        <f t="shared" si="73"/>
        <v>-1845783.2999997139</v>
      </c>
      <c r="DD28" s="33">
        <f t="shared" si="74"/>
        <v>-7.8792375012949709E-4</v>
      </c>
      <c r="DE28" s="108">
        <v>3</v>
      </c>
      <c r="DF28" s="102">
        <v>2382920203.71</v>
      </c>
      <c r="DG28" s="31">
        <f t="shared" si="42"/>
        <v>2.3959372045189694E-3</v>
      </c>
      <c r="DH28" s="32">
        <f t="shared" si="75"/>
        <v>42174715.079999924</v>
      </c>
      <c r="DI28" s="33">
        <f t="shared" si="76"/>
        <v>1.8017642364306804E-2</v>
      </c>
      <c r="DJ28" s="108">
        <v>3</v>
      </c>
      <c r="DK28" s="102">
        <v>2809559658.8699999</v>
      </c>
      <c r="DL28" s="31">
        <f t="shared" si="45"/>
        <v>2.7611378820089848E-3</v>
      </c>
      <c r="DM28" s="32">
        <f t="shared" si="77"/>
        <v>426639455.15999985</v>
      </c>
      <c r="DN28" s="33">
        <f t="shared" si="78"/>
        <v>0.17904059669969613</v>
      </c>
    </row>
    <row r="29" spans="1:118">
      <c r="A29" s="34" t="s">
        <v>146</v>
      </c>
      <c r="B29" s="92"/>
      <c r="C29" s="28"/>
      <c r="D29" s="107"/>
      <c r="E29" s="30"/>
      <c r="F29" s="28"/>
      <c r="G29" s="29"/>
      <c r="H29" s="27"/>
      <c r="I29" s="28"/>
      <c r="J29" s="107"/>
      <c r="K29" s="27"/>
      <c r="L29" s="28"/>
      <c r="M29" s="29"/>
      <c r="N29" s="92"/>
      <c r="O29" s="28"/>
      <c r="P29" s="31"/>
      <c r="Q29" s="92"/>
      <c r="R29" s="28"/>
      <c r="S29" s="79"/>
      <c r="T29" s="30"/>
      <c r="U29" s="28"/>
      <c r="V29" s="31"/>
      <c r="W29" s="30"/>
      <c r="X29" s="28"/>
      <c r="Y29" s="31"/>
      <c r="Z29" s="30"/>
      <c r="AA29" s="28"/>
      <c r="AB29" s="80"/>
      <c r="AC29" s="92"/>
      <c r="AD29" s="28"/>
      <c r="AE29" s="31"/>
      <c r="AF29" s="30"/>
      <c r="AG29" s="28"/>
      <c r="AH29" s="31"/>
      <c r="AI29" s="92"/>
      <c r="AJ29" s="28"/>
      <c r="AK29" s="31"/>
      <c r="AL29" s="108"/>
      <c r="AM29" s="102"/>
      <c r="AN29" s="55"/>
      <c r="AO29" s="108"/>
      <c r="AP29" s="102"/>
      <c r="AQ29" s="55"/>
      <c r="AR29" s="108">
        <v>6</v>
      </c>
      <c r="AS29" s="102">
        <v>667637918.65999997</v>
      </c>
      <c r="AT29" s="79">
        <v>6.6205440958608394E-4</v>
      </c>
      <c r="AU29" s="120">
        <v>-849068062.13999999</v>
      </c>
      <c r="AV29" s="122">
        <v>-0.55981058483869861</v>
      </c>
      <c r="AW29" s="104">
        <v>11</v>
      </c>
      <c r="AX29" s="102">
        <v>2125634277.8299997</v>
      </c>
      <c r="AY29" s="79">
        <v>2.1970526163406418E-3</v>
      </c>
      <c r="AZ29" s="120">
        <v>-274281634.57000041</v>
      </c>
      <c r="BA29" s="122">
        <v>-0.11428801865633248</v>
      </c>
      <c r="BB29" s="104">
        <v>15</v>
      </c>
      <c r="BC29" s="102">
        <v>2830932731.8299999</v>
      </c>
      <c r="BD29" s="79">
        <v>2.2931473450394806E-3</v>
      </c>
      <c r="BE29" s="120">
        <v>-64729625.199999809</v>
      </c>
      <c r="BF29" s="122">
        <v>-2.2353996156648313E-2</v>
      </c>
      <c r="BG29" s="108">
        <v>18</v>
      </c>
      <c r="BH29" s="102">
        <v>1988317330.96</v>
      </c>
      <c r="BI29" s="31">
        <v>2.1662331905433737E-3</v>
      </c>
      <c r="BJ29" s="120">
        <v>24463786.140000105</v>
      </c>
      <c r="BK29" s="122">
        <v>1.2457031841568598E-2</v>
      </c>
      <c r="BL29" s="108">
        <v>18</v>
      </c>
      <c r="BM29" s="102">
        <v>2068633730.7399995</v>
      </c>
      <c r="BN29" s="31">
        <f t="shared" si="15"/>
        <v>2.0907186261810598E-3</v>
      </c>
      <c r="BO29" s="32">
        <f t="shared" si="57"/>
        <v>80316399.779999495</v>
      </c>
      <c r="BP29" s="33">
        <f t="shared" si="58"/>
        <v>4.0394155665897206E-2</v>
      </c>
      <c r="BQ29" s="108">
        <v>18</v>
      </c>
      <c r="BR29" s="102">
        <v>1990850765.7200003</v>
      </c>
      <c r="BS29" s="31">
        <f t="shared" si="18"/>
        <v>2.0368825755302552E-3</v>
      </c>
      <c r="BT29" s="32">
        <f t="shared" si="59"/>
        <v>-77782965.019999266</v>
      </c>
      <c r="BU29" s="33">
        <f t="shared" si="60"/>
        <v>-3.7601129607499173E-2</v>
      </c>
      <c r="BV29" s="108">
        <v>18</v>
      </c>
      <c r="BW29" s="102">
        <v>2080560366.6700001</v>
      </c>
      <c r="BX29" s="31">
        <f t="shared" si="21"/>
        <v>2.1257101891125263E-3</v>
      </c>
      <c r="BY29" s="32">
        <f t="shared" si="61"/>
        <v>89709600.949999809</v>
      </c>
      <c r="BZ29" s="33">
        <f t="shared" si="62"/>
        <v>4.5060937009789338E-2</v>
      </c>
      <c r="CA29" s="108">
        <v>18</v>
      </c>
      <c r="CB29" s="102">
        <v>2031887769.2</v>
      </c>
      <c r="CC29" s="31">
        <f t="shared" si="24"/>
        <v>2.1292695768412831E-3</v>
      </c>
      <c r="CD29" s="32">
        <f t="shared" si="63"/>
        <v>-48672597.470000029</v>
      </c>
      <c r="CE29" s="33">
        <f t="shared" si="64"/>
        <v>-2.3393984740708099E-2</v>
      </c>
      <c r="CF29" s="108">
        <v>18</v>
      </c>
      <c r="CG29" s="102">
        <v>2046944759.3999996</v>
      </c>
      <c r="CH29" s="31">
        <f t="shared" si="27"/>
        <v>2.1617287381760983E-3</v>
      </c>
      <c r="CI29" s="32">
        <f t="shared" si="65"/>
        <v>15056990.199999571</v>
      </c>
      <c r="CJ29" s="33">
        <f t="shared" si="66"/>
        <v>7.4103454079689881E-3</v>
      </c>
      <c r="CK29" s="108">
        <v>18</v>
      </c>
      <c r="CL29" s="102">
        <v>2075853813.8300002</v>
      </c>
      <c r="CM29" s="31">
        <f t="shared" si="30"/>
        <v>2.1729580685158397E-3</v>
      </c>
      <c r="CN29" s="32">
        <f t="shared" si="67"/>
        <v>28909054.430000544</v>
      </c>
      <c r="CO29" s="33">
        <f t="shared" si="68"/>
        <v>1.4123026181944628E-2</v>
      </c>
      <c r="CP29" s="108">
        <v>18</v>
      </c>
      <c r="CQ29" s="102">
        <v>2021437805.4299998</v>
      </c>
      <c r="CR29" s="31">
        <f t="shared" si="33"/>
        <v>2.1156055533915058E-3</v>
      </c>
      <c r="CS29" s="32">
        <f t="shared" si="69"/>
        <v>-54416008.400000334</v>
      </c>
      <c r="CT29" s="33">
        <f t="shared" si="70"/>
        <v>-2.6213795999247891E-2</v>
      </c>
      <c r="CU29" s="108">
        <v>17</v>
      </c>
      <c r="CV29" s="102">
        <v>1879032760.9199998</v>
      </c>
      <c r="CW29" s="31">
        <f t="shared" si="36"/>
        <v>1.9507466598775076E-3</v>
      </c>
      <c r="CX29" s="32">
        <f t="shared" si="71"/>
        <v>-142405044.50999999</v>
      </c>
      <c r="CY29" s="33">
        <f t="shared" si="72"/>
        <v>-7.0447403391521918E-2</v>
      </c>
      <c r="CZ29" s="108">
        <v>17</v>
      </c>
      <c r="DA29" s="102">
        <v>1732913204.6399999</v>
      </c>
      <c r="DB29" s="31">
        <f t="shared" si="39"/>
        <v>1.7394845413813416E-3</v>
      </c>
      <c r="DC29" s="32">
        <f t="shared" si="73"/>
        <v>-146119556.27999997</v>
      </c>
      <c r="DD29" s="33">
        <f t="shared" si="74"/>
        <v>-7.7763176523041488E-2</v>
      </c>
      <c r="DE29" s="108">
        <v>17</v>
      </c>
      <c r="DF29" s="102">
        <v>1595529923.6299999</v>
      </c>
      <c r="DG29" s="31">
        <f t="shared" si="42"/>
        <v>1.604245706170385E-3</v>
      </c>
      <c r="DH29" s="32">
        <f t="shared" si="75"/>
        <v>-137383281.00999999</v>
      </c>
      <c r="DI29" s="33">
        <f t="shared" si="76"/>
        <v>-7.9278800947529496E-2</v>
      </c>
      <c r="DJ29" s="108">
        <v>18</v>
      </c>
      <c r="DK29" s="102">
        <v>1747222251.8200002</v>
      </c>
      <c r="DL29" s="31">
        <f t="shared" si="45"/>
        <v>1.7171094881571509E-3</v>
      </c>
      <c r="DM29" s="32">
        <f t="shared" si="77"/>
        <v>151692328.1900003</v>
      </c>
      <c r="DN29" s="33">
        <f t="shared" si="78"/>
        <v>9.5073320746554321E-2</v>
      </c>
    </row>
    <row r="30" spans="1:118" ht="21.75" thickBot="1">
      <c r="A30" s="84" t="s">
        <v>112</v>
      </c>
      <c r="B30" s="95"/>
      <c r="C30" s="86"/>
      <c r="D30" s="87"/>
      <c r="E30" s="85"/>
      <c r="F30" s="86"/>
      <c r="G30" s="87"/>
      <c r="H30" s="85"/>
      <c r="I30" s="114"/>
      <c r="J30" s="109"/>
      <c r="K30" s="85"/>
      <c r="L30" s="86"/>
      <c r="M30" s="87"/>
      <c r="N30" s="88"/>
      <c r="O30" s="86"/>
      <c r="P30" s="56"/>
      <c r="Q30" s="95"/>
      <c r="R30" s="86"/>
      <c r="S30" s="89"/>
      <c r="T30" s="88"/>
      <c r="U30" s="86"/>
      <c r="V30" s="56"/>
      <c r="W30" s="88"/>
      <c r="X30" s="86"/>
      <c r="Y30" s="56"/>
      <c r="Z30" s="88"/>
      <c r="AA30" s="86"/>
      <c r="AB30" s="73"/>
      <c r="AC30" s="88"/>
      <c r="AD30" s="86"/>
      <c r="AE30" s="56"/>
      <c r="AF30" s="88"/>
      <c r="AG30" s="86"/>
      <c r="AH30" s="56"/>
      <c r="AI30" s="95"/>
      <c r="AJ30" s="86"/>
      <c r="AK30" s="56"/>
      <c r="AL30" s="100"/>
      <c r="AM30" s="106"/>
      <c r="AN30" s="89"/>
      <c r="AO30" s="100"/>
      <c r="AP30" s="106"/>
      <c r="AQ30" s="89"/>
      <c r="AR30" s="100"/>
      <c r="AS30" s="106"/>
      <c r="AT30" s="89"/>
      <c r="AU30" s="123"/>
      <c r="AV30" s="124"/>
      <c r="AW30" s="112">
        <v>3</v>
      </c>
      <c r="AX30" s="106">
        <v>282609598.02999997</v>
      </c>
      <c r="AY30" s="110">
        <v>2.9210488522449696E-4</v>
      </c>
      <c r="AZ30" s="123" t="s">
        <v>114</v>
      </c>
      <c r="BA30" s="124" t="s">
        <v>115</v>
      </c>
      <c r="BB30" s="112">
        <v>6</v>
      </c>
      <c r="BC30" s="106">
        <v>6464398951.79</v>
      </c>
      <c r="BD30" s="110">
        <v>5.2363728487432757E-3</v>
      </c>
      <c r="BE30" s="123">
        <v>618144347.1600008</v>
      </c>
      <c r="BF30" s="124">
        <v>0.10573339496204207</v>
      </c>
      <c r="BG30" s="100">
        <v>6</v>
      </c>
      <c r="BH30" s="106">
        <v>6718148462.2600002</v>
      </c>
      <c r="BI30" s="31">
        <v>7.3192925250613883E-3</v>
      </c>
      <c r="BJ30" s="123">
        <v>313066507.27000046</v>
      </c>
      <c r="BK30" s="124">
        <v>4.8877830052759919E-2</v>
      </c>
      <c r="BL30" s="100">
        <v>6</v>
      </c>
      <c r="BM30" s="106">
        <v>7267458311.8099995</v>
      </c>
      <c r="BN30" s="31">
        <f t="shared" si="15"/>
        <v>7.3450462649374835E-3</v>
      </c>
      <c r="BO30" s="32">
        <f t="shared" si="57"/>
        <v>549309849.54999924</v>
      </c>
      <c r="BP30" s="33">
        <f t="shared" si="58"/>
        <v>8.17650655736194E-2</v>
      </c>
      <c r="BQ30" s="100">
        <v>6</v>
      </c>
      <c r="BR30" s="106">
        <v>7417965233.3199997</v>
      </c>
      <c r="BS30" s="31">
        <f t="shared" si="18"/>
        <v>7.5894810348450725E-3</v>
      </c>
      <c r="BT30" s="32">
        <f t="shared" si="59"/>
        <v>150506921.51000023</v>
      </c>
      <c r="BU30" s="33">
        <f t="shared" si="60"/>
        <v>2.070970551911094E-2</v>
      </c>
      <c r="BV30" s="100">
        <v>6</v>
      </c>
      <c r="BW30" s="102">
        <v>7763369282.8199997</v>
      </c>
      <c r="BX30" s="31">
        <f t="shared" si="21"/>
        <v>7.9318405996297563E-3</v>
      </c>
      <c r="BY30" s="32">
        <f t="shared" si="61"/>
        <v>345404049.5</v>
      </c>
      <c r="BZ30" s="33">
        <f t="shared" si="62"/>
        <v>4.6563179879640697E-2</v>
      </c>
      <c r="CA30" s="100">
        <v>6</v>
      </c>
      <c r="CB30" s="102">
        <v>7911170213.2799997</v>
      </c>
      <c r="CC30" s="31">
        <f t="shared" si="24"/>
        <v>8.2903270090465327E-3</v>
      </c>
      <c r="CD30" s="32">
        <f t="shared" si="63"/>
        <v>147800930.46000004</v>
      </c>
      <c r="CE30" s="33">
        <f t="shared" si="64"/>
        <v>1.9038245518872468E-2</v>
      </c>
      <c r="CF30" s="100">
        <v>6</v>
      </c>
      <c r="CG30" s="102">
        <v>8177151374.539999</v>
      </c>
      <c r="CH30" s="31">
        <f t="shared" si="27"/>
        <v>8.6356913353835291E-3</v>
      </c>
      <c r="CI30" s="32">
        <f t="shared" si="65"/>
        <v>265981161.25999928</v>
      </c>
      <c r="CJ30" s="33">
        <f t="shared" si="66"/>
        <v>3.3620963029402769E-2</v>
      </c>
      <c r="CK30" s="100">
        <v>6</v>
      </c>
      <c r="CL30" s="102">
        <v>8617727305.9300003</v>
      </c>
      <c r="CM30" s="31">
        <f t="shared" si="30"/>
        <v>9.0208472084746735E-3</v>
      </c>
      <c r="CN30" s="32">
        <f t="shared" si="67"/>
        <v>440575931.3900013</v>
      </c>
      <c r="CO30" s="33">
        <f t="shared" si="68"/>
        <v>5.3878901246925445E-2</v>
      </c>
      <c r="CP30" s="100">
        <v>6</v>
      </c>
      <c r="CQ30" s="102">
        <v>9042035589.2299995</v>
      </c>
      <c r="CR30" s="31">
        <f t="shared" si="33"/>
        <v>9.4632546473372332E-3</v>
      </c>
      <c r="CS30" s="32">
        <f t="shared" si="69"/>
        <v>424308283.29999924</v>
      </c>
      <c r="CT30" s="33">
        <f t="shared" si="70"/>
        <v>4.9236680186900986E-2</v>
      </c>
      <c r="CU30" s="100">
        <v>6</v>
      </c>
      <c r="CV30" s="102">
        <v>8678517891.2700005</v>
      </c>
      <c r="CW30" s="31">
        <f t="shared" si="36"/>
        <v>9.0097363607397601E-3</v>
      </c>
      <c r="CX30" s="32">
        <f t="shared" si="71"/>
        <v>-363517697.95999908</v>
      </c>
      <c r="CY30" s="33">
        <f t="shared" si="72"/>
        <v>-4.0203081968952468E-2</v>
      </c>
      <c r="CZ30" s="100">
        <v>6</v>
      </c>
      <c r="DA30" s="102">
        <v>8420113916.3000002</v>
      </c>
      <c r="DB30" s="31">
        <f t="shared" si="39"/>
        <v>8.4520436192974217E-3</v>
      </c>
      <c r="DC30" s="32">
        <f t="shared" si="73"/>
        <v>-258403974.97000027</v>
      </c>
      <c r="DD30" s="33">
        <f t="shared" si="74"/>
        <v>-2.9775127297938409E-2</v>
      </c>
      <c r="DE30" s="100">
        <v>6</v>
      </c>
      <c r="DF30" s="102">
        <v>8601532673.289999</v>
      </c>
      <c r="DG30" s="31">
        <f t="shared" si="42"/>
        <v>8.6485196255145311E-3</v>
      </c>
      <c r="DH30" s="32">
        <f t="shared" si="75"/>
        <v>181418756.98999882</v>
      </c>
      <c r="DI30" s="33">
        <f t="shared" si="76"/>
        <v>2.1545879164271281E-2</v>
      </c>
      <c r="DJ30" s="100">
        <v>6</v>
      </c>
      <c r="DK30" s="102">
        <v>9666990001.4599972</v>
      </c>
      <c r="DL30" s="31">
        <f t="shared" si="45"/>
        <v>9.5003828139989463E-3</v>
      </c>
      <c r="DM30" s="32">
        <f t="shared" si="77"/>
        <v>1065457328.1699982</v>
      </c>
      <c r="DN30" s="33">
        <f t="shared" si="78"/>
        <v>0.12386831145552941</v>
      </c>
    </row>
    <row r="31" spans="1:118" ht="21.75" thickBot="1">
      <c r="A31" s="35" t="s">
        <v>20</v>
      </c>
      <c r="B31" s="36">
        <f t="shared" ref="B31:M31" si="79">SUM(B7:B26)</f>
        <v>24</v>
      </c>
      <c r="C31" s="37">
        <f t="shared" si="79"/>
        <v>28942137910.779999</v>
      </c>
      <c r="D31" s="38">
        <f t="shared" si="79"/>
        <v>1</v>
      </c>
      <c r="E31" s="39">
        <f t="shared" si="79"/>
        <v>30</v>
      </c>
      <c r="F31" s="37">
        <f t="shared" si="79"/>
        <v>27056803711.810001</v>
      </c>
      <c r="G31" s="38">
        <f t="shared" si="79"/>
        <v>1</v>
      </c>
      <c r="H31" s="46">
        <f t="shared" si="79"/>
        <v>89</v>
      </c>
      <c r="I31" s="113">
        <f t="shared" si="79"/>
        <v>184379739588.50003</v>
      </c>
      <c r="J31" s="111">
        <f t="shared" si="79"/>
        <v>0.99999999999999978</v>
      </c>
      <c r="K31" s="39">
        <f t="shared" si="79"/>
        <v>261</v>
      </c>
      <c r="L31" s="37">
        <f t="shared" si="79"/>
        <v>289677201742.11005</v>
      </c>
      <c r="M31" s="38">
        <f t="shared" si="79"/>
        <v>1</v>
      </c>
      <c r="N31" s="36">
        <v>535</v>
      </c>
      <c r="O31" s="37">
        <v>558623040090.52002</v>
      </c>
      <c r="P31" s="40">
        <f>SUM(P7:P26)</f>
        <v>0.98346973149839356</v>
      </c>
      <c r="Q31" s="36">
        <v>587</v>
      </c>
      <c r="R31" s="37">
        <v>429117477028.72003</v>
      </c>
      <c r="S31" s="51">
        <f>SUM(S7:S26)</f>
        <v>0.97031707126347699</v>
      </c>
      <c r="T31" s="82">
        <v>365</v>
      </c>
      <c r="U31" s="37">
        <v>329834805755.51001</v>
      </c>
      <c r="V31" s="56">
        <f>SUM(V7:V26)</f>
        <v>0.97490944903587773</v>
      </c>
      <c r="W31" s="82">
        <v>405</v>
      </c>
      <c r="X31" s="37">
        <v>610529387578.94995</v>
      </c>
      <c r="Y31" s="56">
        <f>SUM(Y7:Y26)</f>
        <v>0.99167684478733986</v>
      </c>
      <c r="Z31" s="82">
        <f>SUM(Z7:Z26)</f>
        <v>418</v>
      </c>
      <c r="AA31" s="83">
        <f>SUM(AA7:AA26)</f>
        <v>646485775042.0199</v>
      </c>
      <c r="AB31" s="73">
        <v>1</v>
      </c>
      <c r="AC31" s="82">
        <f>SUM(AC7:AC26)</f>
        <v>493</v>
      </c>
      <c r="AD31" s="37">
        <f>SUM(AD7:AD26)</f>
        <v>870308975413.30994</v>
      </c>
      <c r="AE31" s="56">
        <f>SUM(AE7:AE26)</f>
        <v>1</v>
      </c>
      <c r="AF31" s="82">
        <f>SUM(AF7:AF27)</f>
        <v>471</v>
      </c>
      <c r="AG31" s="37">
        <f>SUM(AG7:AG27)</f>
        <v>809007035014.57996</v>
      </c>
      <c r="AH31" s="56">
        <f>SUM(AH7:AH27)</f>
        <v>1</v>
      </c>
      <c r="AI31" s="82">
        <f t="shared" ref="AI31:AN31" si="80">SUM(AI7:AI28)</f>
        <v>544</v>
      </c>
      <c r="AJ31" s="37">
        <f t="shared" si="80"/>
        <v>958375630281.45996</v>
      </c>
      <c r="AK31" s="56">
        <f t="shared" si="80"/>
        <v>1</v>
      </c>
      <c r="AL31" s="82">
        <f t="shared" si="80"/>
        <v>586</v>
      </c>
      <c r="AM31" s="37">
        <f t="shared" si="80"/>
        <v>1103883062110.4199</v>
      </c>
      <c r="AN31" s="56">
        <f t="shared" si="80"/>
        <v>0.99999999999999978</v>
      </c>
      <c r="AO31" s="82">
        <v>668</v>
      </c>
      <c r="AP31" s="37">
        <v>1056906749699.6904</v>
      </c>
      <c r="AQ31" s="56">
        <v>1</v>
      </c>
      <c r="AR31" s="82">
        <v>743</v>
      </c>
      <c r="AS31" s="37">
        <v>1008433610581.05</v>
      </c>
      <c r="AT31" s="56">
        <v>0.99999999999999989</v>
      </c>
      <c r="AU31" s="123">
        <v>-16164060048.160034</v>
      </c>
      <c r="AV31" s="124">
        <v>-1.5776007023550632E-2</v>
      </c>
      <c r="AW31" s="82">
        <v>742</v>
      </c>
      <c r="AX31" s="37">
        <v>967493569348.55981</v>
      </c>
      <c r="AY31" s="56">
        <v>1.0000000000000002</v>
      </c>
      <c r="AZ31" s="123">
        <v>5830170742.7199707</v>
      </c>
      <c r="BA31" s="124">
        <v>6.0625898325465978E-3</v>
      </c>
      <c r="BB31" s="82">
        <v>927</v>
      </c>
      <c r="BC31" s="37">
        <v>1234518461255.3801</v>
      </c>
      <c r="BD31" s="56">
        <v>0.99999999999999978</v>
      </c>
      <c r="BE31" s="123">
        <v>-3811877632.7094727</v>
      </c>
      <c r="BF31" s="124">
        <v>-3.0782397176283343E-3</v>
      </c>
      <c r="BG31" s="82">
        <v>1031</v>
      </c>
      <c r="BH31" s="127">
        <v>917868556183.12012</v>
      </c>
      <c r="BI31" s="128">
        <v>1.0000000000000002</v>
      </c>
      <c r="BJ31" s="123">
        <v>16249662507.950195</v>
      </c>
      <c r="BK31" s="124">
        <v>1.8022761747719687E-2</v>
      </c>
      <c r="BL31" s="82">
        <f>SUM(BL7:BL30)</f>
        <v>1038</v>
      </c>
      <c r="BM31" s="127">
        <f>SUM(BM7:BM30)</f>
        <v>989436696471.48987</v>
      </c>
      <c r="BN31" s="128">
        <f>SUM(BN7:BN30)</f>
        <v>1.0000000000000002</v>
      </c>
      <c r="BO31" s="129">
        <f>IF(BM31&lt;0,"Error",IF(AND(BH31=0,BM31&gt;0),"New Comer",BM31-BH31))</f>
        <v>71568140288.369751</v>
      </c>
      <c r="BP31" s="130">
        <f>IF(AND(BH31=0,BM31=0),"-",IF(BH31=0,"",BO31/BH31))</f>
        <v>7.7972101567548954E-2</v>
      </c>
      <c r="BQ31" s="82">
        <f>SUM(BQ7:BQ30)</f>
        <v>1047</v>
      </c>
      <c r="BR31" s="127">
        <f>SUM(BR7:BR30)</f>
        <v>977400852477.57996</v>
      </c>
      <c r="BS31" s="128">
        <f>SUM(BS7:BS30)</f>
        <v>0.99999999999999989</v>
      </c>
      <c r="BT31" s="129">
        <f>IF(BR31&lt;0,"Error",IF(AND(BM31=0,BR31&gt;0),"New Comer",BR31-BM31))</f>
        <v>-12035843993.909912</v>
      </c>
      <c r="BU31" s="130">
        <f>IF(AND(BM31=0,BR31=0),"-",IF(BM31=0,"",BT31/BM31))</f>
        <v>-1.2164339605385476E-2</v>
      </c>
      <c r="BV31" s="36">
        <f>SUM(BV7:BV30)</f>
        <v>1044</v>
      </c>
      <c r="BW31" s="132">
        <f>SUM(BW7:BW30)</f>
        <v>978760123240.7998</v>
      </c>
      <c r="BX31" s="131">
        <f>SUM(BX7:BX30)</f>
        <v>1</v>
      </c>
      <c r="BY31" s="129">
        <f>IF(BW31&lt;0,"Error",IF(AND(BR31=0,BW31&gt;0),"New Comer",BW31-BR31))</f>
        <v>1359270763.2198486</v>
      </c>
      <c r="BZ31" s="130">
        <f>IF(AND(BR31=0,BW31=0),"-",IF(BR31=0,"",BY31/BR31))</f>
        <v>1.3906993837526126E-3</v>
      </c>
      <c r="CA31" s="36">
        <f>SUM(CA7:CA30)</f>
        <v>1039</v>
      </c>
      <c r="CB31" s="132">
        <f>SUM(CB7:CB30)</f>
        <v>954265158014.54016</v>
      </c>
      <c r="CC31" s="131">
        <f>SUM(CC7:CC30)</f>
        <v>0.99999999999999978</v>
      </c>
      <c r="CD31" s="129">
        <f>IF(CB31&lt;0,"Error",IF(AND(BW31=0,CB31&gt;0),"New Comer",CB31-BW31))</f>
        <v>-24494965226.259644</v>
      </c>
      <c r="CE31" s="130">
        <f>IF(AND(BW31=0,CB31=0),"-",IF(BW31=0,"",CD31/BW31))</f>
        <v>-2.5026525544536576E-2</v>
      </c>
      <c r="CF31" s="36">
        <f>SUM(CF7:CF30)</f>
        <v>1039</v>
      </c>
      <c r="CG31" s="132">
        <f>SUM(CG7:CG30)</f>
        <v>946901765818.71008</v>
      </c>
      <c r="CH31" s="131">
        <f>SUM(CH7:CH30)</f>
        <v>1</v>
      </c>
      <c r="CI31" s="129">
        <f>IF(CG31&lt;0,"Error",IF(AND(CB31=0,CG31&gt;0),"New Comer",CG31-CB31))</f>
        <v>-7363392195.8300781</v>
      </c>
      <c r="CJ31" s="130">
        <f>IF(AND(CB31=0,CG31=0),"-",IF(CB31=0,"",CI31/CB31))</f>
        <v>-7.7162957632766066E-3</v>
      </c>
      <c r="CK31" s="36">
        <f>SUM(CK7:CK30)</f>
        <v>1043</v>
      </c>
      <c r="CL31" s="132">
        <f>SUM(CL7:CL30)</f>
        <v>955312412101.82996</v>
      </c>
      <c r="CM31" s="131">
        <f>SUM(CM7:CM30)</f>
        <v>0.99999999999999989</v>
      </c>
      <c r="CN31" s="129">
        <f>IF(CL31&lt;0,"Error",IF(AND(CG31=0,CL31&gt;0),"New Comer",CL31-CG31))</f>
        <v>8410646283.119873</v>
      </c>
      <c r="CO31" s="130">
        <f>IF(AND(CG31=0,CL31=0),"-",IF(CG31=0,"",CN31/CG31))</f>
        <v>8.8822796479293298E-3</v>
      </c>
      <c r="CP31" s="36">
        <f>SUM(CP7:CP30)</f>
        <v>1032</v>
      </c>
      <c r="CQ31" s="132">
        <f>SUM(CQ7:CQ30)</f>
        <v>955488986209.86011</v>
      </c>
      <c r="CR31" s="131">
        <f>SUM(CR7:CR30)</f>
        <v>0.99999999999999967</v>
      </c>
      <c r="CS31" s="129">
        <f>IF(CQ31&lt;0,"Error",IF(AND(CL31=0,CQ31&gt;0),"New Comer",CQ31-CL31))</f>
        <v>176574108.03015137</v>
      </c>
      <c r="CT31" s="130">
        <f>IF(AND(CL31=0,CQ31=0),"-",IF(CL31=0,"",CS31/CL31))</f>
        <v>1.8483388867696377E-4</v>
      </c>
      <c r="CU31" s="36">
        <f>SUM(CU7:CU30)</f>
        <v>1040</v>
      </c>
      <c r="CV31" s="132">
        <f>SUM(CV7:CV30)</f>
        <v>963237717930.01001</v>
      </c>
      <c r="CW31" s="131">
        <f>SUM(CW7:CW30)</f>
        <v>0.99999999999999956</v>
      </c>
      <c r="CX31" s="129">
        <f>IF(CV31&lt;0,"Error",IF(AND(CQ31=0,CV31&gt;0),"New Comer",CV31-CQ31))</f>
        <v>7748731720.1499023</v>
      </c>
      <c r="CY31" s="130">
        <f>IF(AND(CQ31=0,CV31=0),"-",IF(CQ31=0,"",CX31/CQ31))</f>
        <v>8.1097028139348951E-3</v>
      </c>
      <c r="CZ31" s="36">
        <f>SUM(CZ7:CZ30)</f>
        <v>1133</v>
      </c>
      <c r="DA31" s="132">
        <f>SUM(DA7:DA30)</f>
        <v>996222250566.18018</v>
      </c>
      <c r="DB31" s="131">
        <f>SUM(DB7:DB30)</f>
        <v>1</v>
      </c>
      <c r="DC31" s="129">
        <f>IF(DA31&lt;0,"Error",IF(AND(CV31=0,DA31&gt;0),"New Comer",DA31-CV31))</f>
        <v>32984532636.170166</v>
      </c>
      <c r="DD31" s="130">
        <f>IF(AND(CV31=0,DA31=0),"-",IF(CV31=0,"",DC31/CV31))</f>
        <v>3.4243398096010666E-2</v>
      </c>
      <c r="DE31" s="36">
        <f>SUM(DE7:DE30)</f>
        <v>1146</v>
      </c>
      <c r="DF31" s="132">
        <f>SUM(DF7:DF30)</f>
        <v>994567052598.69995</v>
      </c>
      <c r="DG31" s="131">
        <f>SUM(DG7:DG30)</f>
        <v>0.99999999999999989</v>
      </c>
      <c r="DH31" s="129">
        <f>IF(DF31&lt;0,"Error",IF(AND(DA31=0,DF31&gt;0),"New Comer",DF31-DA31))</f>
        <v>-1655197967.4802246</v>
      </c>
      <c r="DI31" s="130">
        <f>IF(AND(DA31=0,DF31=0),"-",IF(DA31=0,"",DH31/DA31))</f>
        <v>-1.6614746022180599E-3</v>
      </c>
      <c r="DJ31" s="36">
        <f>SUM(DJ7:DJ30)</f>
        <v>1145</v>
      </c>
      <c r="DK31" s="132">
        <f>SUM(DK7:DK30)</f>
        <v>1017536892009.8201</v>
      </c>
      <c r="DL31" s="131">
        <f>SUM(DL7:DL30)</f>
        <v>0.99999999999999967</v>
      </c>
      <c r="DM31" s="129">
        <f>IF(DK31&lt;0,"Error",IF(AND(DF31=0,DK31&gt;0),"New Comer",DK31-DF31))</f>
        <v>22969839411.120117</v>
      </c>
      <c r="DN31" s="130">
        <f>IF(AND(DF31=0,DK31=0),"-",IF(DF31=0,"",DM31/DF31))</f>
        <v>2.3095315042965001E-2</v>
      </c>
    </row>
    <row r="33" spans="1:1" ht="21.75">
      <c r="A33" s="57" t="s">
        <v>27</v>
      </c>
    </row>
    <row r="34" spans="1:1" ht="21.75">
      <c r="A34" s="81" t="s">
        <v>164</v>
      </c>
    </row>
    <row r="35" spans="1:1" ht="21.75">
      <c r="A35" s="64" t="s">
        <v>162</v>
      </c>
    </row>
    <row r="36" spans="1:1" ht="21.75">
      <c r="A36" s="64" t="s">
        <v>163</v>
      </c>
    </row>
    <row r="37" spans="1:1" ht="21.75">
      <c r="A37" s="58"/>
    </row>
    <row r="38" spans="1:1" ht="21.75">
      <c r="A38" s="59"/>
    </row>
    <row r="39" spans="1:1" ht="21.75">
      <c r="A39" s="59"/>
    </row>
  </sheetData>
  <mergeCells count="41">
    <mergeCell ref="AU4:AV4"/>
    <mergeCell ref="BE4:BF4"/>
    <mergeCell ref="CP3:CT3"/>
    <mergeCell ref="CS4:CT4"/>
    <mergeCell ref="BT4:BU4"/>
    <mergeCell ref="BV3:BZ3"/>
    <mergeCell ref="BY4:BZ4"/>
    <mergeCell ref="CK3:CO3"/>
    <mergeCell ref="CN4:CO4"/>
    <mergeCell ref="CF3:CJ3"/>
    <mergeCell ref="CI4:CJ4"/>
    <mergeCell ref="CA3:CE3"/>
    <mergeCell ref="AZ4:BA4"/>
    <mergeCell ref="AL3:AN3"/>
    <mergeCell ref="AR3:AV3"/>
    <mergeCell ref="BG3:BK3"/>
    <mergeCell ref="AC3:AE3"/>
    <mergeCell ref="AF3:AH3"/>
    <mergeCell ref="BB3:BF3"/>
    <mergeCell ref="AO3:AQ3"/>
    <mergeCell ref="AI3:AK3"/>
    <mergeCell ref="AW3:BA3"/>
    <mergeCell ref="K3:M3"/>
    <mergeCell ref="N3:P3"/>
    <mergeCell ref="Q3:S3"/>
    <mergeCell ref="Z3:AB3"/>
    <mergeCell ref="W3:Y3"/>
    <mergeCell ref="T3:V3"/>
    <mergeCell ref="BJ4:BK4"/>
    <mergeCell ref="BL3:BP3"/>
    <mergeCell ref="BO4:BP4"/>
    <mergeCell ref="BQ3:BU3"/>
    <mergeCell ref="CZ3:DD3"/>
    <mergeCell ref="DC4:DD4"/>
    <mergeCell ref="CU3:CY3"/>
    <mergeCell ref="CX4:CY4"/>
    <mergeCell ref="DJ3:DN3"/>
    <mergeCell ref="DM4:DN4"/>
    <mergeCell ref="DE3:DI3"/>
    <mergeCell ref="DH4:DI4"/>
    <mergeCell ref="CD4:CE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1"/>
  <sheetViews>
    <sheetView topLeftCell="A22" workbookViewId="0">
      <selection activeCell="A50" sqref="A50"/>
    </sheetView>
  </sheetViews>
  <sheetFormatPr defaultRowHeight="12.75"/>
  <cols>
    <col min="1" max="1" width="57.5703125" style="76" customWidth="1"/>
    <col min="2" max="2" width="54.7109375" style="76" customWidth="1"/>
    <col min="3" max="3" width="50.7109375" style="76" customWidth="1"/>
    <col min="4" max="4" width="10.140625" style="77" bestFit="1" customWidth="1"/>
    <col min="5" max="16384" width="9.140625" style="76"/>
  </cols>
  <sheetData>
    <row r="1" spans="1:4" s="115" customFormat="1" ht="15.75">
      <c r="A1" s="74" t="s">
        <v>33</v>
      </c>
      <c r="B1" s="74" t="s">
        <v>34</v>
      </c>
      <c r="C1" s="74" t="s">
        <v>35</v>
      </c>
      <c r="D1" s="75" t="s">
        <v>36</v>
      </c>
    </row>
    <row r="2" spans="1:4">
      <c r="A2" s="76" t="s">
        <v>37</v>
      </c>
      <c r="B2" s="76" t="s">
        <v>38</v>
      </c>
      <c r="C2" s="76" t="s">
        <v>39</v>
      </c>
    </row>
    <row r="3" spans="1:4">
      <c r="A3" s="76" t="s">
        <v>40</v>
      </c>
      <c r="B3" s="76" t="s">
        <v>41</v>
      </c>
      <c r="C3" s="76" t="s">
        <v>42</v>
      </c>
      <c r="D3" s="77">
        <v>3</v>
      </c>
    </row>
    <row r="4" spans="1:4">
      <c r="A4" s="76" t="s">
        <v>43</v>
      </c>
      <c r="B4" s="76" t="s">
        <v>44</v>
      </c>
      <c r="C4" s="76" t="s">
        <v>45</v>
      </c>
    </row>
    <row r="5" spans="1:4">
      <c r="A5" s="60" t="s">
        <v>119</v>
      </c>
      <c r="B5" s="76" t="s">
        <v>120</v>
      </c>
      <c r="C5" s="76" t="s">
        <v>121</v>
      </c>
      <c r="D5" s="77" t="s">
        <v>122</v>
      </c>
    </row>
    <row r="6" spans="1:4">
      <c r="A6" s="76" t="s">
        <v>46</v>
      </c>
      <c r="B6" s="76" t="s">
        <v>47</v>
      </c>
      <c r="C6" s="76" t="s">
        <v>48</v>
      </c>
    </row>
    <row r="7" spans="1:4">
      <c r="A7" s="76" t="s">
        <v>49</v>
      </c>
      <c r="B7" s="76" t="s">
        <v>50</v>
      </c>
      <c r="C7" s="76" t="s">
        <v>51</v>
      </c>
    </row>
    <row r="8" spans="1:4">
      <c r="A8" s="76" t="s">
        <v>149</v>
      </c>
      <c r="B8" s="76" t="s">
        <v>150</v>
      </c>
      <c r="C8" s="76" t="s">
        <v>151</v>
      </c>
      <c r="D8" s="77">
        <v>23</v>
      </c>
    </row>
    <row r="9" spans="1:4">
      <c r="A9" s="76" t="s">
        <v>123</v>
      </c>
      <c r="B9" s="76" t="s">
        <v>124</v>
      </c>
      <c r="C9" s="76" t="s">
        <v>125</v>
      </c>
      <c r="D9" s="77" t="s">
        <v>93</v>
      </c>
    </row>
    <row r="10" spans="1:4">
      <c r="A10" s="76" t="s">
        <v>152</v>
      </c>
      <c r="B10" s="76" t="s">
        <v>153</v>
      </c>
      <c r="C10" s="76" t="s">
        <v>126</v>
      </c>
      <c r="D10" s="77" t="s">
        <v>154</v>
      </c>
    </row>
    <row r="11" spans="1:4">
      <c r="A11" s="76" t="s">
        <v>52</v>
      </c>
      <c r="B11" s="76" t="s">
        <v>53</v>
      </c>
      <c r="C11" s="76" t="s">
        <v>54</v>
      </c>
      <c r="D11" s="77">
        <v>4</v>
      </c>
    </row>
    <row r="12" spans="1:4">
      <c r="A12" s="76" t="s">
        <v>127</v>
      </c>
      <c r="B12" s="78" t="s">
        <v>128</v>
      </c>
      <c r="C12" s="76" t="s">
        <v>55</v>
      </c>
      <c r="D12" s="77">
        <v>22</v>
      </c>
    </row>
    <row r="13" spans="1:4">
      <c r="A13" s="76" t="s">
        <v>56</v>
      </c>
      <c r="B13" s="76" t="s">
        <v>57</v>
      </c>
      <c r="C13" s="76" t="s">
        <v>58</v>
      </c>
    </row>
    <row r="14" spans="1:4">
      <c r="A14" s="76" t="s">
        <v>59</v>
      </c>
      <c r="B14" s="76" t="s">
        <v>60</v>
      </c>
      <c r="C14" s="60" t="s">
        <v>61</v>
      </c>
    </row>
    <row r="15" spans="1:4">
      <c r="A15" s="76" t="s">
        <v>62</v>
      </c>
      <c r="B15" s="76" t="s">
        <v>63</v>
      </c>
      <c r="C15" s="76" t="s">
        <v>64</v>
      </c>
      <c r="D15" s="77">
        <v>8</v>
      </c>
    </row>
    <row r="16" spans="1:4">
      <c r="A16" s="76" t="s">
        <v>129</v>
      </c>
      <c r="B16" s="76" t="s">
        <v>130</v>
      </c>
      <c r="C16" s="78" t="s">
        <v>131</v>
      </c>
      <c r="D16" s="77" t="s">
        <v>132</v>
      </c>
    </row>
    <row r="17" spans="1:4">
      <c r="A17" s="76" t="s">
        <v>65</v>
      </c>
      <c r="B17" s="76" t="s">
        <v>66</v>
      </c>
      <c r="C17" s="76" t="s">
        <v>67</v>
      </c>
    </row>
    <row r="18" spans="1:4" hidden="1">
      <c r="A18" s="76" t="s">
        <v>68</v>
      </c>
      <c r="B18" s="76" t="s">
        <v>69</v>
      </c>
      <c r="C18" s="76" t="s">
        <v>70</v>
      </c>
    </row>
    <row r="19" spans="1:4">
      <c r="A19" s="76" t="s">
        <v>71</v>
      </c>
      <c r="B19" s="76" t="s">
        <v>72</v>
      </c>
      <c r="C19" s="76" t="s">
        <v>73</v>
      </c>
    </row>
    <row r="20" spans="1:4">
      <c r="A20" s="76" t="s">
        <v>133</v>
      </c>
      <c r="B20" s="76" t="s">
        <v>74</v>
      </c>
      <c r="C20" s="76" t="s">
        <v>75</v>
      </c>
      <c r="D20" s="77">
        <v>15</v>
      </c>
    </row>
    <row r="21" spans="1:4">
      <c r="A21" s="76" t="s">
        <v>98</v>
      </c>
      <c r="B21" s="76" t="s">
        <v>100</v>
      </c>
      <c r="C21" s="76" t="s">
        <v>101</v>
      </c>
      <c r="D21" s="77">
        <v>13</v>
      </c>
    </row>
    <row r="22" spans="1:4">
      <c r="A22" s="76" t="s">
        <v>99</v>
      </c>
      <c r="B22" s="76" t="s">
        <v>102</v>
      </c>
      <c r="C22" s="76" t="s">
        <v>103</v>
      </c>
    </row>
    <row r="23" spans="1:4">
      <c r="A23" s="76" t="s">
        <v>155</v>
      </c>
      <c r="B23" s="76" t="s">
        <v>156</v>
      </c>
      <c r="C23" s="76" t="s">
        <v>157</v>
      </c>
      <c r="D23" s="77" t="s">
        <v>158</v>
      </c>
    </row>
    <row r="24" spans="1:4">
      <c r="A24" s="76" t="s">
        <v>134</v>
      </c>
      <c r="B24" s="76" t="s">
        <v>135</v>
      </c>
      <c r="C24" s="76" t="s">
        <v>136</v>
      </c>
    </row>
    <row r="26" spans="1:4" ht="21">
      <c r="A26" s="61" t="s">
        <v>76</v>
      </c>
    </row>
    <row r="27" spans="1:4" ht="21.75">
      <c r="A27" s="62" t="s">
        <v>77</v>
      </c>
    </row>
    <row r="28" spans="1:4" ht="21.75">
      <c r="A28" s="63" t="s">
        <v>78</v>
      </c>
    </row>
    <row r="29" spans="1:4" ht="21.75">
      <c r="A29" s="62" t="s">
        <v>79</v>
      </c>
    </row>
    <row r="30" spans="1:4" ht="21.75">
      <c r="A30" s="62" t="s">
        <v>80</v>
      </c>
    </row>
    <row r="31" spans="1:4" ht="21.75">
      <c r="A31" s="62" t="s">
        <v>81</v>
      </c>
    </row>
    <row r="32" spans="1:4" ht="21.75">
      <c r="A32" s="62" t="s">
        <v>82</v>
      </c>
    </row>
    <row r="33" spans="1:1" ht="21.75">
      <c r="A33" s="62" t="s">
        <v>96</v>
      </c>
    </row>
    <row r="34" spans="1:1" ht="21.75">
      <c r="A34" s="64" t="s">
        <v>83</v>
      </c>
    </row>
    <row r="35" spans="1:1" ht="21.75">
      <c r="A35" s="64" t="s">
        <v>84</v>
      </c>
    </row>
    <row r="36" spans="1:1" ht="21.75">
      <c r="A36" s="62" t="s">
        <v>88</v>
      </c>
    </row>
    <row r="37" spans="1:1" ht="21.75">
      <c r="A37" s="62" t="s">
        <v>89</v>
      </c>
    </row>
    <row r="38" spans="1:1" ht="21.75">
      <c r="A38" s="62" t="s">
        <v>94</v>
      </c>
    </row>
    <row r="39" spans="1:1" ht="21.75">
      <c r="A39" s="64" t="s">
        <v>104</v>
      </c>
    </row>
    <row r="40" spans="1:1" ht="21.75">
      <c r="A40" s="62" t="s">
        <v>105</v>
      </c>
    </row>
    <row r="41" spans="1:1" ht="21.75">
      <c r="A41" s="62" t="s">
        <v>137</v>
      </c>
    </row>
    <row r="42" spans="1:1" ht="21.75">
      <c r="A42" s="64" t="s">
        <v>138</v>
      </c>
    </row>
    <row r="43" spans="1:1" ht="21.75">
      <c r="A43" s="64" t="s">
        <v>139</v>
      </c>
    </row>
    <row r="44" spans="1:1" ht="21.75">
      <c r="A44" s="64" t="s">
        <v>140</v>
      </c>
    </row>
    <row r="45" spans="1:1" ht="21.75">
      <c r="A45" s="64" t="s">
        <v>141</v>
      </c>
    </row>
    <row r="46" spans="1:1" ht="21.75">
      <c r="A46" s="64" t="s">
        <v>142</v>
      </c>
    </row>
    <row r="47" spans="1:1" ht="21.75">
      <c r="A47" s="64" t="s">
        <v>143</v>
      </c>
    </row>
    <row r="48" spans="1:1" ht="21.75">
      <c r="A48" s="64" t="s">
        <v>144</v>
      </c>
    </row>
    <row r="49" spans="1:1" ht="21.75">
      <c r="A49" s="64" t="s">
        <v>159</v>
      </c>
    </row>
    <row r="50" spans="1:1" ht="21.75">
      <c r="A50" s="64" t="s">
        <v>160</v>
      </c>
    </row>
    <row r="51" spans="1:1" ht="21.75">
      <c r="A51" s="64" t="s">
        <v>161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2023-12-07T09:56:19Z</dcterms:modified>
</cp:coreProperties>
</file>